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6\"/>
    </mc:Choice>
  </mc:AlternateContent>
  <xr:revisionPtr revIDLastSave="0" documentId="13_ncr:1_{E5883A76-E4D1-4035-9B94-0B24C0DE83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URIDI Y ALCOCER" sheetId="1" r:id="rId1"/>
    <sheet name="SANCHEZ PIEDRAS" sheetId="2" r:id="rId2"/>
  </sheets>
  <definedNames>
    <definedName name="_xlnm.Print_Area" localSheetId="0">'GURIDI Y ALCOCER'!$A$3:$N$66</definedName>
    <definedName name="_xlnm.Print_Area" localSheetId="1">'SANCHEZ PIEDRAS'!$A$3:$N$67</definedName>
    <definedName name="_xlnm.Print_Titles" localSheetId="0">'GURIDI Y ALCOCER'!$3:$3</definedName>
    <definedName name="_xlnm.Print_Titles" localSheetId="1">'SANCHEZ PIEDRAS'!$3:$3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2" i="2" l="1"/>
  <c r="N43" i="2"/>
  <c r="N44" i="2"/>
  <c r="N45" i="2"/>
  <c r="N46" i="2"/>
  <c r="N36" i="2"/>
  <c r="N37" i="2"/>
  <c r="N38" i="2"/>
  <c r="N39" i="2"/>
  <c r="N40" i="2"/>
  <c r="N41" i="2"/>
  <c r="N42" i="2"/>
  <c r="N32" i="2"/>
  <c r="N33" i="2"/>
  <c r="N34" i="2"/>
  <c r="N35" i="2"/>
  <c r="N66" i="2" l="1"/>
  <c r="N65" i="2"/>
  <c r="N64" i="2"/>
  <c r="N63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I7" i="2"/>
  <c r="H7" i="2"/>
  <c r="G7" i="2"/>
  <c r="F7" i="2"/>
  <c r="E7" i="2"/>
  <c r="D7" i="2"/>
  <c r="C7" i="2"/>
  <c r="B7" i="2"/>
  <c r="N6" i="2"/>
  <c r="N5" i="2"/>
  <c r="N4" i="2"/>
  <c r="N66" i="1"/>
  <c r="N65" i="1"/>
  <c r="N64" i="1"/>
  <c r="N63" i="1"/>
  <c r="N62" i="1"/>
  <c r="N61" i="1"/>
  <c r="N60" i="1"/>
  <c r="N59" i="1"/>
  <c r="N58" i="1"/>
  <c r="N57" i="1"/>
  <c r="O57" i="1" s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I7" i="1"/>
  <c r="H7" i="1"/>
  <c r="G7" i="1"/>
  <c r="F7" i="1"/>
  <c r="E7" i="1"/>
  <c r="D7" i="1"/>
  <c r="C7" i="1"/>
  <c r="B7" i="1"/>
  <c r="N6" i="1"/>
  <c r="N5" i="1"/>
  <c r="I4" i="1"/>
  <c r="H4" i="1"/>
  <c r="G4" i="1"/>
  <c r="F4" i="1"/>
  <c r="E4" i="1"/>
  <c r="D4" i="1"/>
  <c r="C4" i="1"/>
  <c r="B4" i="1"/>
  <c r="N4" i="1" l="1"/>
  <c r="N7" i="1"/>
  <c r="N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Sumatoria de las carpetas con detenido y sin detenido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Sumatoria carpetas origen MP, otras entidades federativas, acción penal por particular, otros fueros</t>
        </r>
      </text>
    </comment>
    <comment ref="B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Sumatoria de las audiencias desahogadas públicas y privadas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Sumatoria de las carpetas con detenido y sin detenido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Sumatoria de las audiencias desahogadas públicas y privadas</t>
        </r>
      </text>
    </comment>
  </commentList>
</comments>
</file>

<file path=xl/sharedStrings.xml><?xml version="1.0" encoding="utf-8"?>
<sst xmlns="http://schemas.openxmlformats.org/spreadsheetml/2006/main" count="162" uniqueCount="83">
  <si>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</si>
  <si>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</si>
  <si>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</si>
  <si>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</si>
  <si>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</si>
  <si>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</si>
  <si>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</si>
  <si>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</si>
  <si>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</si>
  <si>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</si>
  <si>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</si>
  <si>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</si>
  <si>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</si>
  <si>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a) Con detenido</t>
  </si>
  <si>
    <t>b) Sin detenido</t>
  </si>
  <si>
    <t xml:space="preserve"> a) Ministerio Público</t>
  </si>
  <si>
    <t>b) Otras entidades federativas</t>
  </si>
  <si>
    <t>c) Acción penal por particular</t>
  </si>
  <si>
    <t>d) Otros fueros</t>
  </si>
  <si>
    <t>a) Públicas</t>
  </si>
  <si>
    <t>b) Privadas</t>
  </si>
  <si>
    <t xml:space="preserve">a) Sentencias condenatorias </t>
  </si>
  <si>
    <t xml:space="preserve">b) Sentencias absolutorias </t>
  </si>
  <si>
    <t xml:space="preserve">c) Sentencias mixtas </t>
  </si>
  <si>
    <t>19:30:43</t>
  </si>
  <si>
    <t>1:37:34</t>
  </si>
  <si>
    <t>ESTADÍSTICA JUDICIAL 2016</t>
  </si>
  <si>
    <t>JUZGADO DEL SISTEMA DE CORTE ADVERSARIAL ACUSATORIO Y ORAL DEL DISTRITO JUDICIAL DE SÁNCHEZ PIEDRAS</t>
  </si>
  <si>
    <t>JUZGADO DEL SISTEMA DE CORTE ADVERSARIAL ACUSATORIO Y ORAL DEL DISTRITO JUDICIAL DE GURÍDI Y ALCOCER</t>
  </si>
  <si>
    <t>Actividad</t>
  </si>
  <si>
    <t>1.- Número de Causas/ Carpetas Judiciales Radicadas</t>
  </si>
  <si>
    <t>2.- Origen de las Carpeta/Causa Judicial</t>
  </si>
  <si>
    <t>3.- Número de promociones recibidas</t>
  </si>
  <si>
    <t>4.- Número de Incompetencias</t>
  </si>
  <si>
    <t>5.- Número de Exhortos recibidos</t>
  </si>
  <si>
    <t>6.- Número de Requisitorias</t>
  </si>
  <si>
    <t>7.- Número de Impugnaciones</t>
  </si>
  <si>
    <t>8.- Número de Excusas</t>
  </si>
  <si>
    <t>9.- Número de Recusaciones</t>
  </si>
  <si>
    <t>10.- Número de Ordenes decretadas por Aprehensión</t>
  </si>
  <si>
    <t>11.- Número de Ordenes decretadas por Comparecencia</t>
  </si>
  <si>
    <t>12.- Número de Ordenes decretadas por Citación</t>
  </si>
  <si>
    <t>13.- Otro tipo de orden decretada</t>
  </si>
  <si>
    <t>14.- Total de Audiencias programadas</t>
  </si>
  <si>
    <t>15.- Total del audiencias desahogadas</t>
  </si>
  <si>
    <t>16.- Número de Autos dictados Vinculación a proceso</t>
  </si>
  <si>
    <t>17.- Número de Autos dictados No vinculación a proceso</t>
  </si>
  <si>
    <t>18.- Número de Autos dictados por Libertad absoluta</t>
  </si>
  <si>
    <t>19.- Otro tipo de auto dictado</t>
  </si>
  <si>
    <t>20.- Número de medidas de protección solicitadas</t>
  </si>
  <si>
    <t>21.- Número de medidas de protección otorgadas</t>
  </si>
  <si>
    <t>22.- Número de medidas cauteles solicitadas</t>
  </si>
  <si>
    <t>23.- Número de medidas cauteles otorgadas</t>
  </si>
  <si>
    <t>24.- Número de carpetas que se resolvieron 
por procedimiento abreviado</t>
  </si>
  <si>
    <t>25.- Número de carpetas que se resolvieron 
por acuerdos reparatorios</t>
  </si>
  <si>
    <t>26.- Número de carpetas que se resolvieron 
por suspensiones condicionales del proceso</t>
  </si>
  <si>
    <t>27.- Número de carpetas sobreseídas</t>
  </si>
  <si>
    <t>28.- Número de soluciones alternas</t>
  </si>
  <si>
    <t>29.- Número de Audiencias desahogadas etapa inicial</t>
  </si>
  <si>
    <t>30.- Número de Audiencias desahogadas etapa Intermedia</t>
  </si>
  <si>
    <t>31.- Número de Audiencias desahogadas etapa Juicio Oral</t>
  </si>
  <si>
    <t>32.- Número de Sentencias dictadas</t>
  </si>
  <si>
    <t>33.- Duración total de audiencias</t>
  </si>
  <si>
    <t>34.- Promedio de duración por audiencia</t>
  </si>
  <si>
    <t>35.- Número de Actas mínimas</t>
  </si>
  <si>
    <t>36.- Número de Resoluciones que deben constar por 
escrito dictadas en audiencia</t>
  </si>
  <si>
    <t>37.- Número de  resoluciones dictadas 
que no constan por escrito</t>
  </si>
  <si>
    <t>38.- Total de Emisión de acuerdos</t>
  </si>
  <si>
    <t>39.- Número de cedulas profesionales registradas</t>
  </si>
  <si>
    <t>40.- Número de Notificaciones realizadas</t>
  </si>
  <si>
    <t>41.- Número de apelaciones interpuestas</t>
  </si>
  <si>
    <t>42.- Número de Amparos Interpuestos</t>
  </si>
  <si>
    <t>43.- Número de Amparos Concedidos</t>
  </si>
  <si>
    <t>44.- Número de Amparos concedidos de fondo</t>
  </si>
  <si>
    <t>45.- Número de Amparos concedidos para efectos</t>
  </si>
  <si>
    <t>46.- Número de Amparos Negados</t>
  </si>
  <si>
    <t>47.- Número de Amparos Sobreseídos</t>
  </si>
  <si>
    <t>48.- Número de Amparos en trámite</t>
  </si>
  <si>
    <t>49.- Número de Informes rendidos</t>
  </si>
  <si>
    <t>50.- Número de Oficios Girados</t>
  </si>
  <si>
    <t>52.- Total de Carpetas/Causas Judiciales en Trámite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</si>
  <si>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</si>
  <si>
    <t>51.- Total de Carpetas/Causas Judiciales Concluidas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</si>
</sst>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rgb="FF00000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6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6" fontId="12" fillId="0" borderId="10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21" fontId="12" fillId="0" borderId="2" xfId="0" applyNumberFormat="1" applyFont="1" applyBorder="1" applyAlignment="1">
      <alignment horizontal="center" vertical="center"/>
    </xf>
    <xf numFmtId="46" fontId="12" fillId="0" borderId="2" xfId="0" applyNumberFormat="1" applyFont="1" applyBorder="1" applyAlignment="1">
      <alignment horizontal="center" vertical="center"/>
    </xf>
    <xf numFmtId="46" fontId="12" fillId="0" borderId="1" xfId="0" applyNumberFormat="1" applyFont="1" applyBorder="1" applyAlignment="1">
      <alignment horizontal="center" vertical="center"/>
    </xf>
    <xf numFmtId="21" fontId="12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6" fontId="12" fillId="0" borderId="5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O83"/>
  <sheetViews>
    <sheetView tabSelected="1" zoomScale="98" zoomScaleNormal="98" workbookViewId="0">
      <selection activeCell="C7" sqref="C7"/>
    </sheetView>
  </sheetViews>
  <sheetFormatPr baseColWidth="10" defaultRowHeight="20.25" x14ac:dyDescent="0.3"/>
  <cols>
    <col min="1" max="1" width="38.85546875" style="5" customWidth="1"/>
    <col min="2" max="12" width="11" style="4" customWidth="1"/>
    <col min="13" max="13" width="10.140625" style="4" customWidth="1"/>
    <col min="14" max="14" width="12.7109375" style="4" customWidth="1"/>
    <col min="15" max="16384" width="11.42578125" style="1"/>
  </cols>
  <sheetData>
    <row r="1" spans="1:14" ht="24" customHeight="1" x14ac:dyDescent="0.3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6" customFormat="1" ht="24" customHeight="1" thickBot="1" x14ac:dyDescent="0.3">
      <c r="A2" s="45" t="s">
        <v>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s="11" customFormat="1" ht="30" customHeight="1" x14ac:dyDescent="0.2">
      <c r="A3" s="24" t="s">
        <v>29</v>
      </c>
      <c r="B3" s="25" t="s">
        <v>0</v>
      </c>
      <c r="C3" s="25" t="s">
        <v>1</v>
      </c>
      <c r="D3" s="25" t="s">
        <v>2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25" t="s">
        <v>10</v>
      </c>
      <c r="M3" s="25" t="s">
        <v>11</v>
      </c>
      <c r="N3" s="26" t="s">
        <v>12</v>
      </c>
    </row>
    <row r="4" spans="1:14" s="11" customFormat="1" ht="31.5" x14ac:dyDescent="0.25">
      <c r="A4" s="30" t="s">
        <v>30</v>
      </c>
      <c r="B4" s="13">
        <f>+B5+B6</f>
        <v>8</v>
      </c>
      <c r="C4" s="13">
        <f t="shared" ref="C4:I4" si="0">+C5+C6</f>
        <v>4</v>
      </c>
      <c r="D4" s="13">
        <f t="shared" si="0"/>
        <v>9</v>
      </c>
      <c r="E4" s="13">
        <f t="shared" si="0"/>
        <v>10</v>
      </c>
      <c r="F4" s="13">
        <f t="shared" si="0"/>
        <v>7</v>
      </c>
      <c r="G4" s="13">
        <f t="shared" si="0"/>
        <v>10</v>
      </c>
      <c r="H4" s="13">
        <f t="shared" si="0"/>
        <v>7</v>
      </c>
      <c r="I4" s="13">
        <f t="shared" si="0"/>
        <v>31</v>
      </c>
      <c r="J4" s="17">
        <v>11</v>
      </c>
      <c r="K4" s="13">
        <v>11</v>
      </c>
      <c r="L4" s="13">
        <v>7</v>
      </c>
      <c r="M4" s="13">
        <v>12</v>
      </c>
      <c r="N4" s="27">
        <f>SUM(B4:M4)</f>
        <v>127</v>
      </c>
    </row>
    <row r="5" spans="1:14" s="11" customFormat="1" ht="15.75" x14ac:dyDescent="0.2">
      <c r="A5" s="31" t="s">
        <v>13</v>
      </c>
      <c r="B5" s="7">
        <v>0</v>
      </c>
      <c r="C5" s="7">
        <v>0</v>
      </c>
      <c r="D5" s="7">
        <v>0</v>
      </c>
      <c r="E5" s="7">
        <v>1</v>
      </c>
      <c r="F5" s="7">
        <v>1</v>
      </c>
      <c r="G5" s="7">
        <v>6</v>
      </c>
      <c r="H5" s="7">
        <v>2</v>
      </c>
      <c r="I5" s="7">
        <v>2</v>
      </c>
      <c r="J5" s="7">
        <v>1</v>
      </c>
      <c r="K5" s="12">
        <v>2</v>
      </c>
      <c r="L5" s="12">
        <v>1</v>
      </c>
      <c r="M5" s="12">
        <v>4</v>
      </c>
      <c r="N5" s="27">
        <f t="shared" ref="N5:N65" si="1">SUM(B5:M5)</f>
        <v>20</v>
      </c>
    </row>
    <row r="6" spans="1:14" s="11" customFormat="1" ht="15.75" x14ac:dyDescent="0.2">
      <c r="A6" s="31" t="s">
        <v>14</v>
      </c>
      <c r="B6" s="7">
        <v>8</v>
      </c>
      <c r="C6" s="7">
        <v>4</v>
      </c>
      <c r="D6" s="7">
        <v>9</v>
      </c>
      <c r="E6" s="7">
        <v>9</v>
      </c>
      <c r="F6" s="7">
        <v>6</v>
      </c>
      <c r="G6" s="7">
        <v>4</v>
      </c>
      <c r="H6" s="7">
        <v>5</v>
      </c>
      <c r="I6" s="7">
        <v>29</v>
      </c>
      <c r="J6" s="7">
        <v>10</v>
      </c>
      <c r="K6" s="12">
        <v>9</v>
      </c>
      <c r="L6" s="12">
        <v>6</v>
      </c>
      <c r="M6" s="12">
        <v>8</v>
      </c>
      <c r="N6" s="27">
        <f t="shared" si="1"/>
        <v>107</v>
      </c>
    </row>
    <row r="7" spans="1:14" s="11" customFormat="1" ht="31.5" x14ac:dyDescent="0.2">
      <c r="A7" s="32" t="s">
        <v>31</v>
      </c>
      <c r="B7" s="18">
        <f>+B8+B9+B10+B11</f>
        <v>8</v>
      </c>
      <c r="C7" s="18">
        <f t="shared" ref="C7:I7" si="2">+C8+C9+C10+C11</f>
        <v>4</v>
      </c>
      <c r="D7" s="18">
        <f t="shared" si="2"/>
        <v>9</v>
      </c>
      <c r="E7" s="18">
        <f t="shared" si="2"/>
        <v>10</v>
      </c>
      <c r="F7" s="18">
        <f t="shared" si="2"/>
        <v>7</v>
      </c>
      <c r="G7" s="18">
        <f t="shared" si="2"/>
        <v>10</v>
      </c>
      <c r="H7" s="18">
        <f t="shared" si="2"/>
        <v>7</v>
      </c>
      <c r="I7" s="18">
        <f t="shared" si="2"/>
        <v>31</v>
      </c>
      <c r="J7" s="18">
        <v>11</v>
      </c>
      <c r="K7" s="19">
        <v>11</v>
      </c>
      <c r="L7" s="19">
        <v>7</v>
      </c>
      <c r="M7" s="19">
        <v>12</v>
      </c>
      <c r="N7" s="27">
        <f t="shared" si="1"/>
        <v>127</v>
      </c>
    </row>
    <row r="8" spans="1:14" s="14" customFormat="1" ht="15.75" x14ac:dyDescent="0.25">
      <c r="A8" s="31" t="s">
        <v>15</v>
      </c>
      <c r="B8" s="8">
        <v>8</v>
      </c>
      <c r="C8" s="7">
        <v>4</v>
      </c>
      <c r="D8" s="7">
        <v>9</v>
      </c>
      <c r="E8" s="7">
        <v>10</v>
      </c>
      <c r="F8" s="7">
        <v>7</v>
      </c>
      <c r="G8" s="7">
        <v>10</v>
      </c>
      <c r="H8" s="7">
        <v>7</v>
      </c>
      <c r="I8" s="7">
        <v>31</v>
      </c>
      <c r="J8" s="7">
        <v>7</v>
      </c>
      <c r="K8" s="12">
        <v>11</v>
      </c>
      <c r="L8" s="12">
        <v>7</v>
      </c>
      <c r="M8" s="12">
        <v>12</v>
      </c>
      <c r="N8" s="27">
        <f t="shared" si="1"/>
        <v>123</v>
      </c>
    </row>
    <row r="9" spans="1:14" s="14" customFormat="1" ht="15.75" x14ac:dyDescent="0.25">
      <c r="A9" s="31" t="s">
        <v>16</v>
      </c>
      <c r="B9" s="8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12">
        <v>0</v>
      </c>
      <c r="L9" s="12">
        <v>0</v>
      </c>
      <c r="M9" s="12">
        <v>0</v>
      </c>
      <c r="N9" s="27">
        <f t="shared" si="1"/>
        <v>0</v>
      </c>
    </row>
    <row r="10" spans="1:14" s="14" customFormat="1" ht="15.75" x14ac:dyDescent="0.25">
      <c r="A10" s="31" t="s">
        <v>17</v>
      </c>
      <c r="B10" s="8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4</v>
      </c>
      <c r="K10" s="12">
        <v>0</v>
      </c>
      <c r="L10" s="12">
        <v>0</v>
      </c>
      <c r="M10" s="12">
        <v>0</v>
      </c>
      <c r="N10" s="27">
        <f t="shared" si="1"/>
        <v>4</v>
      </c>
    </row>
    <row r="11" spans="1:14" s="14" customFormat="1" ht="15.75" x14ac:dyDescent="0.25">
      <c r="A11" s="31" t="s">
        <v>18</v>
      </c>
      <c r="B11" s="8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2">
        <v>0</v>
      </c>
      <c r="L11" s="12">
        <v>0</v>
      </c>
      <c r="M11" s="12">
        <v>0</v>
      </c>
      <c r="N11" s="27">
        <f t="shared" si="1"/>
        <v>0</v>
      </c>
    </row>
    <row r="12" spans="1:14" s="14" customFormat="1" ht="31.5" x14ac:dyDescent="0.25">
      <c r="A12" s="33" t="s">
        <v>32</v>
      </c>
      <c r="B12" s="17">
        <v>74</v>
      </c>
      <c r="C12" s="17">
        <v>86</v>
      </c>
      <c r="D12" s="17">
        <v>127</v>
      </c>
      <c r="E12" s="17">
        <v>174</v>
      </c>
      <c r="F12" s="17">
        <v>183</v>
      </c>
      <c r="G12" s="17">
        <v>158</v>
      </c>
      <c r="H12" s="17">
        <v>143</v>
      </c>
      <c r="I12" s="17">
        <v>216</v>
      </c>
      <c r="J12" s="17">
        <v>80</v>
      </c>
      <c r="K12" s="13">
        <v>205</v>
      </c>
      <c r="L12" s="13">
        <v>210</v>
      </c>
      <c r="M12" s="13">
        <v>247</v>
      </c>
      <c r="N12" s="27">
        <f t="shared" si="1"/>
        <v>1903</v>
      </c>
    </row>
    <row r="13" spans="1:14" s="14" customFormat="1" ht="15.75" x14ac:dyDescent="0.25">
      <c r="A13" s="32" t="s">
        <v>33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3">
        <v>3</v>
      </c>
      <c r="L13" s="13">
        <v>8</v>
      </c>
      <c r="M13" s="13">
        <v>5</v>
      </c>
      <c r="N13" s="27">
        <f t="shared" si="1"/>
        <v>16</v>
      </c>
    </row>
    <row r="14" spans="1:14" s="14" customFormat="1" ht="15.75" x14ac:dyDescent="0.25">
      <c r="A14" s="32" t="s">
        <v>34</v>
      </c>
      <c r="B14" s="17">
        <v>1</v>
      </c>
      <c r="C14" s="17">
        <v>2</v>
      </c>
      <c r="D14" s="17">
        <v>3</v>
      </c>
      <c r="E14" s="17">
        <v>2</v>
      </c>
      <c r="F14" s="17">
        <v>3</v>
      </c>
      <c r="G14" s="17">
        <v>5</v>
      </c>
      <c r="H14" s="17">
        <v>1</v>
      </c>
      <c r="I14" s="17">
        <v>0</v>
      </c>
      <c r="J14" s="17">
        <v>7</v>
      </c>
      <c r="K14" s="13">
        <v>2</v>
      </c>
      <c r="L14" s="13">
        <v>3</v>
      </c>
      <c r="M14" s="13">
        <v>5</v>
      </c>
      <c r="N14" s="27">
        <f t="shared" si="1"/>
        <v>34</v>
      </c>
    </row>
    <row r="15" spans="1:14" s="14" customFormat="1" ht="15.75" x14ac:dyDescent="0.25">
      <c r="A15" s="32" t="s">
        <v>35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3">
        <v>0</v>
      </c>
      <c r="L15" s="13">
        <v>0</v>
      </c>
      <c r="M15" s="13">
        <v>0</v>
      </c>
      <c r="N15" s="27">
        <f t="shared" si="1"/>
        <v>0</v>
      </c>
    </row>
    <row r="16" spans="1:14" s="14" customFormat="1" ht="15.75" x14ac:dyDescent="0.25">
      <c r="A16" s="32" t="s">
        <v>36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2</v>
      </c>
      <c r="H16" s="17">
        <v>3</v>
      </c>
      <c r="I16" s="17">
        <v>0</v>
      </c>
      <c r="J16" s="17">
        <v>0</v>
      </c>
      <c r="K16" s="13">
        <v>0</v>
      </c>
      <c r="L16" s="13">
        <v>0</v>
      </c>
      <c r="M16" s="13">
        <v>0</v>
      </c>
      <c r="N16" s="27">
        <f t="shared" si="1"/>
        <v>5</v>
      </c>
    </row>
    <row r="17" spans="1:14" s="14" customFormat="1" ht="15.75" x14ac:dyDescent="0.25">
      <c r="A17" s="32" t="s">
        <v>37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3">
        <v>0</v>
      </c>
      <c r="L17" s="13">
        <v>0</v>
      </c>
      <c r="M17" s="13">
        <v>0</v>
      </c>
      <c r="N17" s="27">
        <f t="shared" si="1"/>
        <v>0</v>
      </c>
    </row>
    <row r="18" spans="1:14" s="14" customFormat="1" ht="15.75" x14ac:dyDescent="0.25">
      <c r="A18" s="32" t="s">
        <v>38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3">
        <v>0</v>
      </c>
      <c r="L18" s="13">
        <v>0</v>
      </c>
      <c r="M18" s="13">
        <v>0</v>
      </c>
      <c r="N18" s="27">
        <f t="shared" si="1"/>
        <v>0</v>
      </c>
    </row>
    <row r="19" spans="1:14" s="11" customFormat="1" ht="31.5" x14ac:dyDescent="0.25">
      <c r="A19" s="33" t="s">
        <v>39</v>
      </c>
      <c r="B19" s="17">
        <v>0</v>
      </c>
      <c r="C19" s="17">
        <v>1</v>
      </c>
      <c r="D19" s="17">
        <v>0</v>
      </c>
      <c r="E19" s="17">
        <v>2</v>
      </c>
      <c r="F19" s="17">
        <v>0</v>
      </c>
      <c r="G19" s="17">
        <v>3</v>
      </c>
      <c r="H19" s="17">
        <v>0</v>
      </c>
      <c r="I19" s="17">
        <v>0</v>
      </c>
      <c r="J19" s="17">
        <v>0</v>
      </c>
      <c r="K19" s="13">
        <v>0</v>
      </c>
      <c r="L19" s="13">
        <v>1</v>
      </c>
      <c r="M19" s="13">
        <v>0</v>
      </c>
      <c r="N19" s="27">
        <f t="shared" si="1"/>
        <v>7</v>
      </c>
    </row>
    <row r="20" spans="1:14" s="11" customFormat="1" ht="31.5" x14ac:dyDescent="0.25">
      <c r="A20" s="33" t="s">
        <v>40</v>
      </c>
      <c r="B20" s="17">
        <v>1</v>
      </c>
      <c r="C20" s="17">
        <v>1</v>
      </c>
      <c r="D20" s="17">
        <v>1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</v>
      </c>
      <c r="K20" s="13">
        <v>0</v>
      </c>
      <c r="L20" s="13">
        <v>0</v>
      </c>
      <c r="M20" s="13">
        <v>0</v>
      </c>
      <c r="N20" s="27">
        <f t="shared" si="1"/>
        <v>4</v>
      </c>
    </row>
    <row r="21" spans="1:14" s="11" customFormat="1" ht="31.5" x14ac:dyDescent="0.25">
      <c r="A21" s="33" t="s">
        <v>41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3">
        <v>0</v>
      </c>
      <c r="L21" s="13">
        <v>0</v>
      </c>
      <c r="M21" s="13">
        <v>0</v>
      </c>
      <c r="N21" s="27">
        <f t="shared" si="1"/>
        <v>0</v>
      </c>
    </row>
    <row r="22" spans="1:14" s="14" customFormat="1" ht="15.75" x14ac:dyDescent="0.25">
      <c r="A22" s="32" t="s">
        <v>42</v>
      </c>
      <c r="B22" s="17">
        <v>0</v>
      </c>
      <c r="C22" s="17">
        <v>0</v>
      </c>
      <c r="D22" s="17">
        <v>0</v>
      </c>
      <c r="E22" s="17">
        <v>0</v>
      </c>
      <c r="F22" s="17">
        <v>1</v>
      </c>
      <c r="G22" s="17">
        <v>0</v>
      </c>
      <c r="H22" s="17">
        <v>0</v>
      </c>
      <c r="I22" s="17">
        <v>2</v>
      </c>
      <c r="J22" s="17">
        <v>1</v>
      </c>
      <c r="K22" s="13">
        <v>3</v>
      </c>
      <c r="L22" s="13">
        <v>1</v>
      </c>
      <c r="M22" s="13">
        <v>0</v>
      </c>
      <c r="N22" s="27">
        <f t="shared" si="1"/>
        <v>8</v>
      </c>
    </row>
    <row r="23" spans="1:14" s="11" customFormat="1" ht="31.5" x14ac:dyDescent="0.25">
      <c r="A23" s="33" t="s">
        <v>43</v>
      </c>
      <c r="B23" s="17">
        <v>16</v>
      </c>
      <c r="C23" s="17">
        <v>13</v>
      </c>
      <c r="D23" s="17">
        <v>13</v>
      </c>
      <c r="E23" s="17">
        <v>35</v>
      </c>
      <c r="F23" s="17">
        <v>32</v>
      </c>
      <c r="G23" s="17">
        <v>23</v>
      </c>
      <c r="H23" s="17">
        <v>20</v>
      </c>
      <c r="I23" s="17">
        <v>46</v>
      </c>
      <c r="J23" s="17">
        <v>31</v>
      </c>
      <c r="K23" s="13">
        <v>26</v>
      </c>
      <c r="L23" s="13">
        <v>19</v>
      </c>
      <c r="M23" s="13">
        <v>8</v>
      </c>
      <c r="N23" s="27">
        <f t="shared" si="1"/>
        <v>282</v>
      </c>
    </row>
    <row r="24" spans="1:14" s="11" customFormat="1" ht="31.5" x14ac:dyDescent="0.25">
      <c r="A24" s="33" t="s">
        <v>44</v>
      </c>
      <c r="B24" s="17">
        <v>14</v>
      </c>
      <c r="C24" s="17">
        <v>13</v>
      </c>
      <c r="D24" s="17">
        <v>13</v>
      </c>
      <c r="E24" s="17">
        <v>35</v>
      </c>
      <c r="F24" s="17">
        <v>29</v>
      </c>
      <c r="G24" s="17">
        <v>22</v>
      </c>
      <c r="H24" s="17">
        <v>20</v>
      </c>
      <c r="I24" s="17">
        <v>39</v>
      </c>
      <c r="J24" s="17">
        <v>30</v>
      </c>
      <c r="K24" s="13">
        <v>43</v>
      </c>
      <c r="L24" s="13">
        <v>25</v>
      </c>
      <c r="M24" s="13">
        <v>12</v>
      </c>
      <c r="N24" s="27">
        <f t="shared" si="1"/>
        <v>295</v>
      </c>
    </row>
    <row r="25" spans="1:14" s="11" customFormat="1" ht="15.75" x14ac:dyDescent="0.2">
      <c r="A25" s="31" t="s">
        <v>19</v>
      </c>
      <c r="B25" s="7">
        <v>10</v>
      </c>
      <c r="C25" s="7">
        <v>9</v>
      </c>
      <c r="D25" s="7">
        <v>11</v>
      </c>
      <c r="E25" s="7">
        <v>29</v>
      </c>
      <c r="F25" s="7">
        <v>24</v>
      </c>
      <c r="G25" s="7">
        <v>16</v>
      </c>
      <c r="H25" s="7">
        <v>15</v>
      </c>
      <c r="I25" s="7">
        <v>26</v>
      </c>
      <c r="J25" s="7">
        <v>24</v>
      </c>
      <c r="K25" s="12">
        <v>37</v>
      </c>
      <c r="L25" s="12">
        <v>22</v>
      </c>
      <c r="M25" s="12">
        <v>11</v>
      </c>
      <c r="N25" s="27">
        <f t="shared" si="1"/>
        <v>234</v>
      </c>
    </row>
    <row r="26" spans="1:14" s="11" customFormat="1" ht="15.75" x14ac:dyDescent="0.2">
      <c r="A26" s="31" t="s">
        <v>20</v>
      </c>
      <c r="B26" s="7">
        <v>4</v>
      </c>
      <c r="C26" s="7">
        <v>4</v>
      </c>
      <c r="D26" s="7">
        <v>2</v>
      </c>
      <c r="E26" s="7">
        <v>6</v>
      </c>
      <c r="F26" s="7">
        <v>5</v>
      </c>
      <c r="G26" s="7">
        <v>6</v>
      </c>
      <c r="H26" s="7">
        <v>5</v>
      </c>
      <c r="I26" s="7">
        <v>13</v>
      </c>
      <c r="J26" s="7">
        <v>6</v>
      </c>
      <c r="K26" s="12">
        <v>6</v>
      </c>
      <c r="L26" s="12">
        <v>3</v>
      </c>
      <c r="M26" s="12">
        <v>1</v>
      </c>
      <c r="N26" s="27">
        <f t="shared" si="1"/>
        <v>61</v>
      </c>
    </row>
    <row r="27" spans="1:14" s="11" customFormat="1" ht="31.5" x14ac:dyDescent="0.25">
      <c r="A27" s="33" t="s">
        <v>45</v>
      </c>
      <c r="B27" s="17">
        <v>3</v>
      </c>
      <c r="C27" s="17">
        <v>1</v>
      </c>
      <c r="D27" s="17">
        <v>2</v>
      </c>
      <c r="E27" s="17">
        <v>8</v>
      </c>
      <c r="F27" s="17">
        <v>6</v>
      </c>
      <c r="G27" s="17">
        <v>7</v>
      </c>
      <c r="H27" s="17">
        <v>2</v>
      </c>
      <c r="I27" s="17">
        <v>5</v>
      </c>
      <c r="J27" s="17">
        <v>3</v>
      </c>
      <c r="K27" s="13">
        <v>5</v>
      </c>
      <c r="L27" s="13">
        <v>6</v>
      </c>
      <c r="M27" s="13">
        <v>3</v>
      </c>
      <c r="N27" s="27">
        <f t="shared" si="1"/>
        <v>51</v>
      </c>
    </row>
    <row r="28" spans="1:14" s="11" customFormat="1" ht="31.5" x14ac:dyDescent="0.25">
      <c r="A28" s="33" t="s">
        <v>46</v>
      </c>
      <c r="B28" s="17">
        <v>1</v>
      </c>
      <c r="C28" s="17">
        <v>0</v>
      </c>
      <c r="D28" s="17">
        <v>0</v>
      </c>
      <c r="E28" s="17">
        <v>2</v>
      </c>
      <c r="F28" s="17">
        <v>1</v>
      </c>
      <c r="G28" s="17">
        <v>1</v>
      </c>
      <c r="H28" s="17">
        <v>0</v>
      </c>
      <c r="I28" s="17">
        <v>0</v>
      </c>
      <c r="J28" s="17">
        <v>1</v>
      </c>
      <c r="K28" s="13">
        <v>4</v>
      </c>
      <c r="L28" s="13">
        <v>1</v>
      </c>
      <c r="M28" s="13">
        <v>1</v>
      </c>
      <c r="N28" s="27">
        <f t="shared" si="1"/>
        <v>12</v>
      </c>
    </row>
    <row r="29" spans="1:14" s="11" customFormat="1" ht="31.5" x14ac:dyDescent="0.25">
      <c r="A29" s="33" t="s">
        <v>47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3">
        <v>0</v>
      </c>
      <c r="L29" s="13">
        <v>0</v>
      </c>
      <c r="M29" s="13">
        <v>0</v>
      </c>
      <c r="N29" s="27">
        <f t="shared" si="1"/>
        <v>0</v>
      </c>
    </row>
    <row r="30" spans="1:14" s="11" customFormat="1" ht="15.75" x14ac:dyDescent="0.2">
      <c r="A30" s="32" t="s">
        <v>48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3">
        <v>0</v>
      </c>
      <c r="L30" s="13">
        <v>0</v>
      </c>
      <c r="M30" s="13">
        <v>0</v>
      </c>
      <c r="N30" s="27">
        <f t="shared" si="1"/>
        <v>0</v>
      </c>
    </row>
    <row r="31" spans="1:14" s="11" customFormat="1" ht="31.5" x14ac:dyDescent="0.25">
      <c r="A31" s="33" t="s">
        <v>49</v>
      </c>
      <c r="B31" s="17">
        <v>0</v>
      </c>
      <c r="C31" s="17">
        <v>0</v>
      </c>
      <c r="D31" s="17">
        <v>0</v>
      </c>
      <c r="E31" s="17">
        <v>0</v>
      </c>
      <c r="F31" s="17">
        <v>1</v>
      </c>
      <c r="G31" s="17">
        <v>0</v>
      </c>
      <c r="H31" s="17">
        <v>0</v>
      </c>
      <c r="I31" s="17">
        <v>0</v>
      </c>
      <c r="J31" s="17">
        <v>0</v>
      </c>
      <c r="K31" s="13">
        <v>0</v>
      </c>
      <c r="L31" s="13">
        <v>0</v>
      </c>
      <c r="M31" s="13">
        <v>0</v>
      </c>
      <c r="N31" s="27">
        <f t="shared" si="1"/>
        <v>1</v>
      </c>
    </row>
    <row r="32" spans="1:14" s="11" customFormat="1" ht="31.5" x14ac:dyDescent="0.25">
      <c r="A32" s="33" t="s">
        <v>50</v>
      </c>
      <c r="B32" s="17">
        <v>0</v>
      </c>
      <c r="C32" s="17">
        <v>0</v>
      </c>
      <c r="D32" s="17">
        <v>0</v>
      </c>
      <c r="E32" s="17">
        <v>2</v>
      </c>
      <c r="F32" s="17">
        <v>1</v>
      </c>
      <c r="G32" s="17">
        <v>0</v>
      </c>
      <c r="H32" s="17">
        <v>0</v>
      </c>
      <c r="I32" s="17">
        <v>1</v>
      </c>
      <c r="J32" s="17">
        <v>0</v>
      </c>
      <c r="K32" s="13">
        <v>0</v>
      </c>
      <c r="L32" s="13">
        <v>0</v>
      </c>
      <c r="M32" s="13">
        <v>0</v>
      </c>
      <c r="N32" s="27">
        <f t="shared" si="1"/>
        <v>4</v>
      </c>
    </row>
    <row r="33" spans="1:14" s="11" customFormat="1" ht="31.5" x14ac:dyDescent="0.25">
      <c r="A33" s="33" t="s">
        <v>51</v>
      </c>
      <c r="B33" s="17">
        <v>9</v>
      </c>
      <c r="C33" s="17">
        <v>0</v>
      </c>
      <c r="D33" s="17">
        <v>5</v>
      </c>
      <c r="E33" s="17">
        <v>18</v>
      </c>
      <c r="F33" s="17">
        <v>10</v>
      </c>
      <c r="G33" s="17">
        <v>10</v>
      </c>
      <c r="H33" s="17">
        <v>3</v>
      </c>
      <c r="I33" s="17">
        <v>9</v>
      </c>
      <c r="J33" s="17">
        <v>0</v>
      </c>
      <c r="K33" s="13">
        <v>11</v>
      </c>
      <c r="L33" s="13">
        <v>11</v>
      </c>
      <c r="M33" s="13">
        <v>6</v>
      </c>
      <c r="N33" s="27">
        <f t="shared" si="1"/>
        <v>92</v>
      </c>
    </row>
    <row r="34" spans="1:14" s="11" customFormat="1" ht="31.5" x14ac:dyDescent="0.25">
      <c r="A34" s="33" t="s">
        <v>52</v>
      </c>
      <c r="B34" s="17">
        <v>4</v>
      </c>
      <c r="C34" s="17">
        <v>0</v>
      </c>
      <c r="D34" s="17">
        <v>5</v>
      </c>
      <c r="E34" s="17">
        <v>14</v>
      </c>
      <c r="F34" s="17">
        <v>10</v>
      </c>
      <c r="G34" s="17">
        <v>10</v>
      </c>
      <c r="H34" s="17">
        <v>2</v>
      </c>
      <c r="I34" s="17">
        <v>8</v>
      </c>
      <c r="J34" s="17">
        <v>11</v>
      </c>
      <c r="K34" s="13">
        <v>3</v>
      </c>
      <c r="L34" s="13">
        <v>6</v>
      </c>
      <c r="M34" s="13">
        <v>6</v>
      </c>
      <c r="N34" s="27">
        <f t="shared" si="1"/>
        <v>79</v>
      </c>
    </row>
    <row r="35" spans="1:14" s="11" customFormat="1" ht="47.25" x14ac:dyDescent="0.25">
      <c r="A35" s="33" t="s">
        <v>53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1</v>
      </c>
      <c r="J35" s="17">
        <v>0</v>
      </c>
      <c r="K35" s="13">
        <v>0</v>
      </c>
      <c r="L35" s="13">
        <v>0</v>
      </c>
      <c r="M35" s="13">
        <v>0</v>
      </c>
      <c r="N35" s="27">
        <f t="shared" si="1"/>
        <v>1</v>
      </c>
    </row>
    <row r="36" spans="1:14" s="11" customFormat="1" ht="47.25" x14ac:dyDescent="0.25">
      <c r="A36" s="33" t="s">
        <v>54</v>
      </c>
      <c r="B36" s="17">
        <v>0</v>
      </c>
      <c r="C36" s="17">
        <v>1</v>
      </c>
      <c r="D36" s="17">
        <v>1</v>
      </c>
      <c r="E36" s="17">
        <v>0</v>
      </c>
      <c r="F36" s="17">
        <v>1</v>
      </c>
      <c r="G36" s="17">
        <v>1</v>
      </c>
      <c r="H36" s="17">
        <v>0</v>
      </c>
      <c r="I36" s="17">
        <v>3</v>
      </c>
      <c r="J36" s="17">
        <v>0</v>
      </c>
      <c r="K36" s="13">
        <v>1</v>
      </c>
      <c r="L36" s="13">
        <v>0</v>
      </c>
      <c r="M36" s="13">
        <v>0</v>
      </c>
      <c r="N36" s="27">
        <f t="shared" si="1"/>
        <v>8</v>
      </c>
    </row>
    <row r="37" spans="1:14" s="11" customFormat="1" ht="63" x14ac:dyDescent="0.25">
      <c r="A37" s="33" t="s">
        <v>55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1</v>
      </c>
      <c r="K37" s="13">
        <v>0</v>
      </c>
      <c r="L37" s="13">
        <v>1</v>
      </c>
      <c r="M37" s="13">
        <v>0</v>
      </c>
      <c r="N37" s="27">
        <f t="shared" si="1"/>
        <v>2</v>
      </c>
    </row>
    <row r="38" spans="1:14" s="11" customFormat="1" ht="31.5" x14ac:dyDescent="0.2">
      <c r="A38" s="32" t="s">
        <v>56</v>
      </c>
      <c r="B38" s="17">
        <v>1</v>
      </c>
      <c r="C38" s="17">
        <v>0</v>
      </c>
      <c r="D38" s="17">
        <v>1</v>
      </c>
      <c r="E38" s="17">
        <v>0</v>
      </c>
      <c r="F38" s="17">
        <v>0</v>
      </c>
      <c r="G38" s="17">
        <v>1</v>
      </c>
      <c r="H38" s="17">
        <v>0</v>
      </c>
      <c r="I38" s="17">
        <v>4</v>
      </c>
      <c r="J38" s="17">
        <v>2</v>
      </c>
      <c r="K38" s="13">
        <v>7</v>
      </c>
      <c r="L38" s="13">
        <v>2</v>
      </c>
      <c r="M38" s="13">
        <v>1</v>
      </c>
      <c r="N38" s="27">
        <f t="shared" si="1"/>
        <v>19</v>
      </c>
    </row>
    <row r="39" spans="1:14" s="14" customFormat="1" ht="31.5" x14ac:dyDescent="0.25">
      <c r="A39" s="32" t="s">
        <v>57</v>
      </c>
      <c r="B39" s="17">
        <v>3</v>
      </c>
      <c r="C39" s="17">
        <v>4</v>
      </c>
      <c r="D39" s="17">
        <v>2</v>
      </c>
      <c r="E39" s="17">
        <v>2</v>
      </c>
      <c r="F39" s="17">
        <v>3</v>
      </c>
      <c r="G39" s="17">
        <v>2</v>
      </c>
      <c r="H39" s="17">
        <v>1</v>
      </c>
      <c r="I39" s="17">
        <v>7</v>
      </c>
      <c r="J39" s="17">
        <v>2</v>
      </c>
      <c r="K39" s="13">
        <v>5</v>
      </c>
      <c r="L39" s="13">
        <v>2</v>
      </c>
      <c r="M39" s="13">
        <v>0</v>
      </c>
      <c r="N39" s="27">
        <f t="shared" si="1"/>
        <v>33</v>
      </c>
    </row>
    <row r="40" spans="1:14" s="11" customFormat="1" ht="31.5" x14ac:dyDescent="0.25">
      <c r="A40" s="33" t="s">
        <v>58</v>
      </c>
      <c r="B40" s="17">
        <v>14</v>
      </c>
      <c r="C40" s="17">
        <v>13</v>
      </c>
      <c r="D40" s="17">
        <v>13</v>
      </c>
      <c r="E40" s="17">
        <v>35</v>
      </c>
      <c r="F40" s="17">
        <v>29</v>
      </c>
      <c r="G40" s="17">
        <v>21</v>
      </c>
      <c r="H40" s="17">
        <v>19</v>
      </c>
      <c r="I40" s="17">
        <v>5</v>
      </c>
      <c r="J40" s="17">
        <v>7</v>
      </c>
      <c r="K40" s="13">
        <v>9</v>
      </c>
      <c r="L40" s="13">
        <v>9</v>
      </c>
      <c r="M40" s="13">
        <v>5</v>
      </c>
      <c r="N40" s="27">
        <f t="shared" si="1"/>
        <v>179</v>
      </c>
    </row>
    <row r="41" spans="1:14" s="14" customFormat="1" ht="31.5" x14ac:dyDescent="0.25">
      <c r="A41" s="33" t="s">
        <v>59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1</v>
      </c>
      <c r="H41" s="17">
        <v>0</v>
      </c>
      <c r="I41" s="17">
        <v>0</v>
      </c>
      <c r="J41" s="17">
        <v>0</v>
      </c>
      <c r="K41" s="13">
        <v>1</v>
      </c>
      <c r="L41" s="13">
        <v>1</v>
      </c>
      <c r="M41" s="13">
        <v>0</v>
      </c>
      <c r="N41" s="27">
        <f t="shared" si="1"/>
        <v>3</v>
      </c>
    </row>
    <row r="42" spans="1:14" s="11" customFormat="1" ht="31.5" x14ac:dyDescent="0.25">
      <c r="A42" s="33" t="s">
        <v>60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2</v>
      </c>
      <c r="I42" s="17">
        <v>0</v>
      </c>
      <c r="J42" s="17">
        <v>0</v>
      </c>
      <c r="K42" s="13">
        <v>0</v>
      </c>
      <c r="L42" s="13">
        <v>0</v>
      </c>
      <c r="M42" s="13">
        <v>0</v>
      </c>
      <c r="N42" s="27">
        <f t="shared" si="1"/>
        <v>2</v>
      </c>
    </row>
    <row r="43" spans="1:14" s="11" customFormat="1" ht="31.5" x14ac:dyDescent="0.25">
      <c r="A43" s="33" t="s">
        <v>61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</v>
      </c>
      <c r="I43" s="17">
        <v>1</v>
      </c>
      <c r="J43" s="17">
        <v>0</v>
      </c>
      <c r="K43" s="13">
        <v>0</v>
      </c>
      <c r="L43" s="13">
        <v>0</v>
      </c>
      <c r="M43" s="13">
        <v>0</v>
      </c>
      <c r="N43" s="27">
        <f t="shared" si="1"/>
        <v>2</v>
      </c>
    </row>
    <row r="44" spans="1:14" s="11" customFormat="1" ht="15.75" x14ac:dyDescent="0.2">
      <c r="A44" s="34" t="s">
        <v>21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1</v>
      </c>
      <c r="I44" s="7">
        <v>1</v>
      </c>
      <c r="J44" s="7">
        <v>0</v>
      </c>
      <c r="K44" s="12">
        <v>0</v>
      </c>
      <c r="L44" s="12">
        <v>0</v>
      </c>
      <c r="M44" s="12">
        <v>0</v>
      </c>
      <c r="N44" s="27">
        <f t="shared" si="1"/>
        <v>2</v>
      </c>
    </row>
    <row r="45" spans="1:14" s="11" customFormat="1" ht="15.75" x14ac:dyDescent="0.2">
      <c r="A45" s="34" t="s">
        <v>22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12">
        <v>0</v>
      </c>
      <c r="L45" s="12">
        <v>0</v>
      </c>
      <c r="M45" s="12">
        <v>0</v>
      </c>
      <c r="N45" s="27">
        <f t="shared" si="1"/>
        <v>0</v>
      </c>
    </row>
    <row r="46" spans="1:14" s="11" customFormat="1" ht="15.75" x14ac:dyDescent="0.2">
      <c r="A46" s="34" t="s">
        <v>23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12">
        <v>0</v>
      </c>
      <c r="L46" s="12">
        <v>0</v>
      </c>
      <c r="M46" s="12">
        <v>0</v>
      </c>
      <c r="N46" s="27">
        <f t="shared" si="1"/>
        <v>0</v>
      </c>
    </row>
    <row r="47" spans="1:14" s="14" customFormat="1" ht="15.75" x14ac:dyDescent="0.25">
      <c r="A47" s="32" t="s">
        <v>62</v>
      </c>
      <c r="B47" s="36">
        <v>0.67694444444444446</v>
      </c>
      <c r="C47" s="36">
        <v>0.34365740740740741</v>
      </c>
      <c r="D47" s="36">
        <v>0.53665509259259259</v>
      </c>
      <c r="E47" s="37">
        <v>1.6222916666666667</v>
      </c>
      <c r="F47" s="37">
        <v>1.3589583333333335</v>
      </c>
      <c r="G47" s="37">
        <v>1.8744791666666665</v>
      </c>
      <c r="H47" s="37">
        <v>1.3336689814814815</v>
      </c>
      <c r="I47" s="37">
        <v>1.7617361111111112</v>
      </c>
      <c r="J47" s="37">
        <v>1.0220949074074073</v>
      </c>
      <c r="K47" s="38">
        <v>2.0881828703703706</v>
      </c>
      <c r="L47" s="38">
        <v>1.1930439814814815</v>
      </c>
      <c r="M47" s="38" t="s">
        <v>24</v>
      </c>
      <c r="N47" s="28">
        <f>SUM(B47:M47)</f>
        <v>13.811712962962963</v>
      </c>
    </row>
    <row r="48" spans="1:14" s="11" customFormat="1" ht="31.5" x14ac:dyDescent="0.25">
      <c r="A48" s="33" t="s">
        <v>63</v>
      </c>
      <c r="B48" s="36">
        <v>3.8240740740740742E-2</v>
      </c>
      <c r="C48" s="36">
        <v>2.6435185185185187E-2</v>
      </c>
      <c r="D48" s="36">
        <v>4.1284722222222223E-2</v>
      </c>
      <c r="E48" s="36">
        <v>4.614583333333333E-2</v>
      </c>
      <c r="F48" s="36">
        <v>5.0289351851851849E-2</v>
      </c>
      <c r="G48" s="36">
        <v>8.1504629629629635E-2</v>
      </c>
      <c r="H48" s="36">
        <v>6.6678240740740746E-2</v>
      </c>
      <c r="I48" s="36">
        <v>4.6307870370370374E-2</v>
      </c>
      <c r="J48" s="36">
        <v>3.4074074074074076E-2</v>
      </c>
      <c r="K48" s="39">
        <v>4.9722222222222223E-2</v>
      </c>
      <c r="L48" s="39">
        <v>4.971064814814815E-2</v>
      </c>
      <c r="M48" s="39" t="s">
        <v>25</v>
      </c>
      <c r="N48" s="28">
        <f>SUM(B48:M48)</f>
        <v>0.53039351851851857</v>
      </c>
    </row>
    <row r="49" spans="1:15" s="14" customFormat="1" ht="15.75" x14ac:dyDescent="0.25">
      <c r="A49" s="32" t="s">
        <v>64</v>
      </c>
      <c r="B49" s="17">
        <v>13</v>
      </c>
      <c r="C49" s="17">
        <v>13</v>
      </c>
      <c r="D49" s="17">
        <v>13</v>
      </c>
      <c r="E49" s="17">
        <v>35</v>
      </c>
      <c r="F49" s="17">
        <v>29</v>
      </c>
      <c r="G49" s="17">
        <v>22</v>
      </c>
      <c r="H49" s="17">
        <v>20</v>
      </c>
      <c r="I49" s="17">
        <v>38</v>
      </c>
      <c r="J49" s="17">
        <v>30</v>
      </c>
      <c r="K49" s="13">
        <v>43</v>
      </c>
      <c r="L49" s="13">
        <v>25</v>
      </c>
      <c r="M49" s="13">
        <v>12</v>
      </c>
      <c r="N49" s="27">
        <f t="shared" si="1"/>
        <v>293</v>
      </c>
    </row>
    <row r="50" spans="1:15" s="11" customFormat="1" ht="47.25" x14ac:dyDescent="0.25">
      <c r="A50" s="33" t="s">
        <v>65</v>
      </c>
      <c r="B50" s="17">
        <v>9</v>
      </c>
      <c r="C50" s="17">
        <v>5</v>
      </c>
      <c r="D50" s="17">
        <v>11</v>
      </c>
      <c r="E50" s="17">
        <v>29</v>
      </c>
      <c r="F50" s="17">
        <v>21</v>
      </c>
      <c r="G50" s="17">
        <v>33</v>
      </c>
      <c r="H50" s="17">
        <v>9</v>
      </c>
      <c r="I50" s="17">
        <v>20</v>
      </c>
      <c r="J50" s="17">
        <v>20</v>
      </c>
      <c r="K50" s="13">
        <v>29</v>
      </c>
      <c r="L50" s="13">
        <v>17</v>
      </c>
      <c r="M50" s="13">
        <v>16</v>
      </c>
      <c r="N50" s="27">
        <f t="shared" si="1"/>
        <v>219</v>
      </c>
    </row>
    <row r="51" spans="1:15" s="11" customFormat="1" ht="47.25" x14ac:dyDescent="0.25">
      <c r="A51" s="33" t="s">
        <v>66</v>
      </c>
      <c r="B51" s="17">
        <v>6</v>
      </c>
      <c r="C51" s="17">
        <v>8</v>
      </c>
      <c r="D51" s="17">
        <v>4</v>
      </c>
      <c r="E51" s="17">
        <v>13</v>
      </c>
      <c r="F51" s="17">
        <v>9</v>
      </c>
      <c r="G51" s="17">
        <v>4</v>
      </c>
      <c r="H51" s="17">
        <v>8</v>
      </c>
      <c r="I51" s="17">
        <v>14</v>
      </c>
      <c r="J51" s="17">
        <v>14</v>
      </c>
      <c r="K51" s="13">
        <v>16</v>
      </c>
      <c r="L51" s="13">
        <v>27</v>
      </c>
      <c r="M51" s="13">
        <v>19</v>
      </c>
      <c r="N51" s="27">
        <f t="shared" si="1"/>
        <v>142</v>
      </c>
    </row>
    <row r="52" spans="1:15" s="14" customFormat="1" ht="15.75" x14ac:dyDescent="0.25">
      <c r="A52" s="32" t="s">
        <v>67</v>
      </c>
      <c r="B52" s="17">
        <v>57</v>
      </c>
      <c r="C52" s="17">
        <v>59</v>
      </c>
      <c r="D52" s="17">
        <v>80</v>
      </c>
      <c r="E52" s="17">
        <v>104</v>
      </c>
      <c r="F52" s="17">
        <v>107</v>
      </c>
      <c r="G52" s="17">
        <v>112</v>
      </c>
      <c r="H52" s="17">
        <v>68</v>
      </c>
      <c r="I52" s="17">
        <v>166</v>
      </c>
      <c r="J52" s="17">
        <v>164</v>
      </c>
      <c r="K52" s="13">
        <v>139</v>
      </c>
      <c r="L52" s="13">
        <v>177</v>
      </c>
      <c r="M52" s="13">
        <v>206</v>
      </c>
      <c r="N52" s="27">
        <f t="shared" si="1"/>
        <v>1439</v>
      </c>
    </row>
    <row r="53" spans="1:15" s="11" customFormat="1" ht="31.5" x14ac:dyDescent="0.25">
      <c r="A53" s="33" t="s">
        <v>68</v>
      </c>
      <c r="B53" s="17">
        <v>6</v>
      </c>
      <c r="C53" s="17">
        <v>3</v>
      </c>
      <c r="D53" s="17">
        <v>9</v>
      </c>
      <c r="E53" s="17">
        <v>13</v>
      </c>
      <c r="F53" s="17">
        <v>20</v>
      </c>
      <c r="G53" s="17">
        <v>15</v>
      </c>
      <c r="H53" s="17">
        <v>10</v>
      </c>
      <c r="I53" s="17">
        <v>20</v>
      </c>
      <c r="J53" s="17">
        <v>11</v>
      </c>
      <c r="K53" s="13">
        <v>9</v>
      </c>
      <c r="L53" s="13">
        <v>13</v>
      </c>
      <c r="M53" s="13">
        <v>9</v>
      </c>
      <c r="N53" s="27">
        <f t="shared" si="1"/>
        <v>138</v>
      </c>
    </row>
    <row r="54" spans="1:15" s="11" customFormat="1" ht="31.5" x14ac:dyDescent="0.25">
      <c r="A54" s="33" t="s">
        <v>69</v>
      </c>
      <c r="B54" s="17">
        <v>199</v>
      </c>
      <c r="C54" s="17">
        <v>166</v>
      </c>
      <c r="D54" s="17">
        <v>187</v>
      </c>
      <c r="E54" s="17">
        <v>215</v>
      </c>
      <c r="F54" s="17">
        <v>250</v>
      </c>
      <c r="G54" s="17">
        <v>215</v>
      </c>
      <c r="H54" s="17">
        <v>75</v>
      </c>
      <c r="I54" s="17">
        <v>370</v>
      </c>
      <c r="J54" s="17">
        <v>106</v>
      </c>
      <c r="K54" s="13">
        <v>89</v>
      </c>
      <c r="L54" s="13">
        <v>60</v>
      </c>
      <c r="M54" s="13">
        <v>49</v>
      </c>
      <c r="N54" s="27">
        <f t="shared" si="1"/>
        <v>1981</v>
      </c>
    </row>
    <row r="55" spans="1:15" s="11" customFormat="1" ht="31.5" x14ac:dyDescent="0.25">
      <c r="A55" s="33" t="s">
        <v>70</v>
      </c>
      <c r="B55" s="17">
        <v>0</v>
      </c>
      <c r="C55" s="17">
        <v>1</v>
      </c>
      <c r="D55" s="17">
        <v>1</v>
      </c>
      <c r="E55" s="17">
        <v>1</v>
      </c>
      <c r="F55" s="17">
        <v>2</v>
      </c>
      <c r="G55" s="17">
        <v>0</v>
      </c>
      <c r="H55" s="17">
        <v>3</v>
      </c>
      <c r="I55" s="17">
        <v>2</v>
      </c>
      <c r="J55" s="17">
        <v>1</v>
      </c>
      <c r="K55" s="13">
        <v>2</v>
      </c>
      <c r="L55" s="13">
        <v>0</v>
      </c>
      <c r="M55" s="13">
        <v>0</v>
      </c>
      <c r="N55" s="27">
        <f t="shared" si="1"/>
        <v>13</v>
      </c>
    </row>
    <row r="56" spans="1:15" s="11" customFormat="1" ht="31.5" x14ac:dyDescent="0.25">
      <c r="A56" s="33" t="s">
        <v>71</v>
      </c>
      <c r="B56" s="17">
        <v>2</v>
      </c>
      <c r="C56" s="17">
        <v>3</v>
      </c>
      <c r="D56" s="17">
        <v>5</v>
      </c>
      <c r="E56" s="17">
        <v>8</v>
      </c>
      <c r="F56" s="17">
        <v>6</v>
      </c>
      <c r="G56" s="17">
        <v>5</v>
      </c>
      <c r="H56" s="17">
        <v>9</v>
      </c>
      <c r="I56" s="17">
        <v>8</v>
      </c>
      <c r="J56" s="17">
        <v>10</v>
      </c>
      <c r="K56" s="13">
        <v>9</v>
      </c>
      <c r="L56" s="13">
        <v>8</v>
      </c>
      <c r="M56" s="13">
        <v>14</v>
      </c>
      <c r="N56" s="27">
        <f t="shared" si="1"/>
        <v>87</v>
      </c>
      <c r="O56" s="11">
        <v>87</v>
      </c>
    </row>
    <row r="57" spans="1:15" s="11" customFormat="1" ht="31.5" x14ac:dyDescent="0.25">
      <c r="A57" s="33" t="s">
        <v>72</v>
      </c>
      <c r="B57" s="17">
        <v>1</v>
      </c>
      <c r="C57" s="17">
        <v>0</v>
      </c>
      <c r="D57" s="17">
        <v>1</v>
      </c>
      <c r="E57" s="17">
        <v>0</v>
      </c>
      <c r="F57" s="17">
        <v>0</v>
      </c>
      <c r="G57" s="17">
        <v>0</v>
      </c>
      <c r="H57" s="17">
        <v>1</v>
      </c>
      <c r="I57" s="17">
        <v>1</v>
      </c>
      <c r="J57" s="17">
        <v>1</v>
      </c>
      <c r="K57" s="13">
        <v>0</v>
      </c>
      <c r="L57" s="13">
        <v>0</v>
      </c>
      <c r="M57" s="13">
        <v>0</v>
      </c>
      <c r="N57" s="27">
        <f t="shared" si="1"/>
        <v>5</v>
      </c>
      <c r="O57" s="11">
        <f>+N57+N58+N59</f>
        <v>10</v>
      </c>
    </row>
    <row r="58" spans="1:15" s="11" customFormat="1" ht="31.5" x14ac:dyDescent="0.25">
      <c r="A58" s="33" t="s">
        <v>73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3">
        <v>0</v>
      </c>
      <c r="L58" s="13">
        <v>0</v>
      </c>
      <c r="M58" s="13">
        <v>0</v>
      </c>
      <c r="N58" s="27">
        <f t="shared" si="1"/>
        <v>0</v>
      </c>
      <c r="O58" s="11">
        <v>1</v>
      </c>
    </row>
    <row r="59" spans="1:15" s="11" customFormat="1" ht="31.5" x14ac:dyDescent="0.25">
      <c r="A59" s="33" t="s">
        <v>74</v>
      </c>
      <c r="B59" s="17">
        <v>1</v>
      </c>
      <c r="C59" s="17">
        <v>0</v>
      </c>
      <c r="D59" s="17">
        <v>1</v>
      </c>
      <c r="E59" s="17">
        <v>0</v>
      </c>
      <c r="F59" s="17">
        <v>0</v>
      </c>
      <c r="G59" s="17">
        <v>0</v>
      </c>
      <c r="H59" s="17">
        <v>1</v>
      </c>
      <c r="I59" s="17">
        <v>1</v>
      </c>
      <c r="J59" s="17">
        <v>1</v>
      </c>
      <c r="K59" s="13">
        <v>0</v>
      </c>
      <c r="L59" s="13">
        <v>0</v>
      </c>
      <c r="M59" s="13">
        <v>0</v>
      </c>
      <c r="N59" s="27">
        <f t="shared" si="1"/>
        <v>5</v>
      </c>
      <c r="O59" s="11">
        <v>59</v>
      </c>
    </row>
    <row r="60" spans="1:15" s="14" customFormat="1" ht="31.5" x14ac:dyDescent="0.25">
      <c r="A60" s="32" t="s">
        <v>75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3">
        <v>0</v>
      </c>
      <c r="L60" s="13">
        <v>1</v>
      </c>
      <c r="M60" s="13">
        <v>0</v>
      </c>
      <c r="N60" s="27">
        <f t="shared" si="1"/>
        <v>1</v>
      </c>
      <c r="O60" s="14">
        <v>38</v>
      </c>
    </row>
    <row r="61" spans="1:15" s="11" customFormat="1" ht="31.5" x14ac:dyDescent="0.25">
      <c r="A61" s="33" t="s">
        <v>76</v>
      </c>
      <c r="B61" s="17">
        <v>5</v>
      </c>
      <c r="C61" s="17">
        <v>2</v>
      </c>
      <c r="D61" s="17">
        <v>1</v>
      </c>
      <c r="E61" s="17">
        <v>4</v>
      </c>
      <c r="F61" s="17">
        <v>2</v>
      </c>
      <c r="G61" s="17">
        <v>5</v>
      </c>
      <c r="H61" s="17">
        <v>3</v>
      </c>
      <c r="I61" s="17">
        <v>5</v>
      </c>
      <c r="J61" s="17">
        <v>6</v>
      </c>
      <c r="K61" s="13">
        <v>7</v>
      </c>
      <c r="L61" s="13">
        <v>7</v>
      </c>
      <c r="M61" s="13">
        <v>12</v>
      </c>
      <c r="N61" s="27">
        <f t="shared" si="1"/>
        <v>59</v>
      </c>
    </row>
    <row r="62" spans="1:15" s="11" customFormat="1" ht="31.5" x14ac:dyDescent="0.2">
      <c r="A62" s="32" t="s">
        <v>77</v>
      </c>
      <c r="B62" s="17">
        <v>8</v>
      </c>
      <c r="C62" s="17">
        <v>11</v>
      </c>
      <c r="D62" s="17">
        <v>11</v>
      </c>
      <c r="E62" s="17">
        <v>18</v>
      </c>
      <c r="F62" s="17">
        <v>21</v>
      </c>
      <c r="G62" s="17">
        <v>23</v>
      </c>
      <c r="H62" s="17">
        <v>28</v>
      </c>
      <c r="I62" s="17">
        <v>28</v>
      </c>
      <c r="J62" s="17">
        <v>22</v>
      </c>
      <c r="K62" s="13">
        <v>34</v>
      </c>
      <c r="L62" s="13">
        <v>35</v>
      </c>
      <c r="M62" s="13">
        <v>38</v>
      </c>
      <c r="N62" s="27">
        <f>+M62</f>
        <v>38</v>
      </c>
    </row>
    <row r="63" spans="1:15" s="11" customFormat="1" ht="15.75" x14ac:dyDescent="0.25">
      <c r="A63" s="33" t="s">
        <v>78</v>
      </c>
      <c r="B63" s="17">
        <v>0</v>
      </c>
      <c r="C63" s="17">
        <v>6</v>
      </c>
      <c r="D63" s="17">
        <v>12</v>
      </c>
      <c r="E63" s="17">
        <v>24</v>
      </c>
      <c r="F63" s="17">
        <v>19</v>
      </c>
      <c r="G63" s="17">
        <v>7</v>
      </c>
      <c r="H63" s="17">
        <v>9</v>
      </c>
      <c r="I63" s="17">
        <v>17</v>
      </c>
      <c r="J63" s="17">
        <v>22</v>
      </c>
      <c r="K63" s="13">
        <v>22</v>
      </c>
      <c r="L63" s="13">
        <v>36</v>
      </c>
      <c r="M63" s="13">
        <v>80</v>
      </c>
      <c r="N63" s="27">
        <f t="shared" si="1"/>
        <v>254</v>
      </c>
    </row>
    <row r="64" spans="1:15" s="11" customFormat="1" ht="15.75" x14ac:dyDescent="0.25">
      <c r="A64" s="33" t="s">
        <v>79</v>
      </c>
      <c r="B64" s="17">
        <v>76</v>
      </c>
      <c r="C64" s="17">
        <v>96</v>
      </c>
      <c r="D64" s="17">
        <v>109</v>
      </c>
      <c r="E64" s="17">
        <v>132</v>
      </c>
      <c r="F64" s="17">
        <v>134</v>
      </c>
      <c r="G64" s="17">
        <v>164</v>
      </c>
      <c r="H64" s="17">
        <v>135</v>
      </c>
      <c r="I64" s="17">
        <v>141</v>
      </c>
      <c r="J64" s="17">
        <v>117</v>
      </c>
      <c r="K64" s="13">
        <v>146</v>
      </c>
      <c r="L64" s="13">
        <v>132</v>
      </c>
      <c r="M64" s="13">
        <v>149</v>
      </c>
      <c r="N64" s="27">
        <f t="shared" si="1"/>
        <v>1531</v>
      </c>
    </row>
    <row r="65" spans="1:14" s="11" customFormat="1" ht="31.5" x14ac:dyDescent="0.25">
      <c r="A65" s="33" t="s">
        <v>82</v>
      </c>
      <c r="B65" s="17">
        <v>1</v>
      </c>
      <c r="C65" s="17">
        <v>2</v>
      </c>
      <c r="D65" s="17">
        <v>2</v>
      </c>
      <c r="E65" s="17">
        <v>7</v>
      </c>
      <c r="F65" s="17">
        <v>4</v>
      </c>
      <c r="G65" s="17">
        <v>7</v>
      </c>
      <c r="H65" s="17">
        <v>2</v>
      </c>
      <c r="I65" s="17">
        <v>7</v>
      </c>
      <c r="J65" s="17">
        <v>26</v>
      </c>
      <c r="K65" s="13">
        <v>9</v>
      </c>
      <c r="L65" s="13">
        <v>7</v>
      </c>
      <c r="M65" s="13">
        <v>4</v>
      </c>
      <c r="N65" s="27">
        <f t="shared" si="1"/>
        <v>78</v>
      </c>
    </row>
    <row r="66" spans="1:14" s="11" customFormat="1" ht="32.25" thickBot="1" x14ac:dyDescent="0.3">
      <c r="A66" s="35" t="s">
        <v>80</v>
      </c>
      <c r="B66" s="40">
        <v>38</v>
      </c>
      <c r="C66" s="40">
        <v>40</v>
      </c>
      <c r="D66" s="40">
        <v>46</v>
      </c>
      <c r="E66" s="40">
        <v>49</v>
      </c>
      <c r="F66" s="40">
        <v>43</v>
      </c>
      <c r="G66" s="40">
        <v>46</v>
      </c>
      <c r="H66" s="40">
        <v>58</v>
      </c>
      <c r="I66" s="40">
        <v>78</v>
      </c>
      <c r="J66" s="40">
        <v>70</v>
      </c>
      <c r="K66" s="41">
        <v>72</v>
      </c>
      <c r="L66" s="41">
        <v>72</v>
      </c>
      <c r="M66" s="41">
        <v>80</v>
      </c>
      <c r="N66" s="29">
        <f>+M66</f>
        <v>80</v>
      </c>
    </row>
    <row r="67" spans="1:14" s="11" customFormat="1" ht="27" customHeight="1" x14ac:dyDescent="0.2">
      <c r="A67" s="46" t="s">
        <v>81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</row>
    <row r="68" spans="1:14" s="11" customFormat="1" ht="28.5" customHeight="1" x14ac:dyDescent="0.2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9"/>
    </row>
    <row r="69" spans="1:14" s="11" customFormat="1" ht="28.5" customHeight="1" x14ac:dyDescent="0.2">
      <c r="A69" s="15"/>
      <c r="B69" s="15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s="11" customFormat="1" ht="28.5" customHeight="1" x14ac:dyDescent="0.2">
      <c r="A70" s="15"/>
      <c r="B70" s="15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s="11" customFormat="1" ht="45" customHeight="1" x14ac:dyDescent="0.2">
      <c r="A71" s="15"/>
      <c r="B71" s="15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s="11" customFormat="1" ht="15" x14ac:dyDescent="0.2">
      <c r="A72" s="1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s="11" customFormat="1" ht="15" x14ac:dyDescent="0.2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s="11" customFormat="1" ht="15" x14ac:dyDescent="0.2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s="11" customFormat="1" ht="15" x14ac:dyDescent="0.2">
      <c r="A75" s="1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s="11" customFormat="1" ht="15" x14ac:dyDescent="0.2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s="11" customFormat="1" ht="15" x14ac:dyDescent="0.2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s="11" customFormat="1" ht="15" x14ac:dyDescent="0.2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s="11" customFormat="1" ht="15" x14ac:dyDescent="0.2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s="11" customFormat="1" ht="15" x14ac:dyDescent="0.2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s="11" customFormat="1" ht="15" x14ac:dyDescent="0.2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11" customFormat="1" ht="15" x14ac:dyDescent="0.2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11" customFormat="1" ht="15" x14ac:dyDescent="0.2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</sheetData>
  <protectedRanges>
    <protectedRange sqref="A53:B65" name="Rango4"/>
  </protectedRanges>
  <mergeCells count="3">
    <mergeCell ref="A1:N1"/>
    <mergeCell ref="A2:N2"/>
    <mergeCell ref="A67:N67"/>
  </mergeCells>
  <printOptions horizontalCentered="1"/>
  <pageMargins left="0.70866141732283472" right="0.70866141732283472" top="0.74803149606299213" bottom="0.94488188976377963" header="0.31496062992125984" footer="0.31496062992125984"/>
  <pageSetup scale="65" orientation="landscape" r:id="rId1"/>
  <headerFooter>
    <oddHeader>&amp;C&amp;"Century Gothic,Normal"&amp;16PODER JUDICIAL DEL ESTADO DE TLAXCALA
CONTRALORÍA</oddHeader>
    <oddFooter>&amp;L&amp;"Times New Roman,Normal"
Fuente de información: Informes mensuales Estadísticos
Fecha de Impresión: &amp;D&amp;R&amp;"Century Gothic,Normal"&amp;P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N79"/>
  <sheetViews>
    <sheetView zoomScale="98" zoomScaleNormal="98" workbookViewId="0">
      <selection activeCell="A41" sqref="A41"/>
    </sheetView>
  </sheetViews>
  <sheetFormatPr baseColWidth="10" defaultRowHeight="20.25" x14ac:dyDescent="0.3"/>
  <cols>
    <col min="1" max="1" width="38.85546875" style="5" customWidth="1"/>
    <col min="2" max="13" width="10.7109375" style="4" customWidth="1"/>
    <col min="14" max="14" width="16.5703125" style="4" customWidth="1"/>
    <col min="15" max="16384" width="11.42578125" style="1"/>
  </cols>
  <sheetData>
    <row r="1" spans="1:14" ht="24" customHeight="1" x14ac:dyDescent="0.3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6" customFormat="1" ht="24" customHeight="1" thickBot="1" x14ac:dyDescent="0.3">
      <c r="A2" s="45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9.25" customHeight="1" x14ac:dyDescent="0.3">
      <c r="A3" s="20" t="s">
        <v>29</v>
      </c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2" t="s">
        <v>12</v>
      </c>
    </row>
    <row r="4" spans="1:14" ht="32.25" x14ac:dyDescent="0.3">
      <c r="A4" s="30" t="s">
        <v>30</v>
      </c>
      <c r="B4" s="17">
        <v>0</v>
      </c>
      <c r="C4" s="17">
        <v>1</v>
      </c>
      <c r="D4" s="17">
        <v>1</v>
      </c>
      <c r="E4" s="17">
        <v>2</v>
      </c>
      <c r="F4" s="17">
        <v>4</v>
      </c>
      <c r="G4" s="17">
        <v>2</v>
      </c>
      <c r="H4" s="17">
        <v>4</v>
      </c>
      <c r="I4" s="17">
        <v>7</v>
      </c>
      <c r="J4" s="17">
        <v>12</v>
      </c>
      <c r="K4" s="17">
        <v>2</v>
      </c>
      <c r="L4" s="17">
        <v>4</v>
      </c>
      <c r="M4" s="17">
        <v>2</v>
      </c>
      <c r="N4" s="23">
        <f t="shared" ref="N4:N46" si="0">SUM(B4:M4)</f>
        <v>41</v>
      </c>
    </row>
    <row r="5" spans="1:14" x14ac:dyDescent="0.3">
      <c r="A5" s="31" t="s">
        <v>13</v>
      </c>
      <c r="B5" s="7">
        <v>0</v>
      </c>
      <c r="C5" s="7">
        <v>1</v>
      </c>
      <c r="D5" s="7">
        <v>0</v>
      </c>
      <c r="E5" s="7">
        <v>0</v>
      </c>
      <c r="F5" s="7">
        <v>0</v>
      </c>
      <c r="G5" s="7">
        <v>2</v>
      </c>
      <c r="H5" s="7">
        <v>3</v>
      </c>
      <c r="I5" s="7">
        <v>2</v>
      </c>
      <c r="J5" s="7">
        <v>5</v>
      </c>
      <c r="K5" s="7">
        <v>1</v>
      </c>
      <c r="L5" s="7">
        <v>2</v>
      </c>
      <c r="M5" s="7">
        <v>0</v>
      </c>
      <c r="N5" s="23">
        <f t="shared" si="0"/>
        <v>16</v>
      </c>
    </row>
    <row r="6" spans="1:14" x14ac:dyDescent="0.3">
      <c r="A6" s="31" t="s">
        <v>14</v>
      </c>
      <c r="B6" s="7">
        <v>0</v>
      </c>
      <c r="C6" s="7">
        <v>0</v>
      </c>
      <c r="D6" s="7">
        <v>1</v>
      </c>
      <c r="E6" s="7">
        <v>2</v>
      </c>
      <c r="F6" s="7">
        <v>4</v>
      </c>
      <c r="G6" s="7">
        <v>0</v>
      </c>
      <c r="H6" s="7">
        <v>1</v>
      </c>
      <c r="I6" s="7">
        <v>5</v>
      </c>
      <c r="J6" s="7">
        <v>7</v>
      </c>
      <c r="K6" s="7">
        <v>1</v>
      </c>
      <c r="L6" s="7">
        <v>2</v>
      </c>
      <c r="M6" s="7">
        <v>2</v>
      </c>
      <c r="N6" s="23">
        <f t="shared" si="0"/>
        <v>25</v>
      </c>
    </row>
    <row r="7" spans="1:14" ht="31.5" x14ac:dyDescent="0.3">
      <c r="A7" s="32" t="s">
        <v>31</v>
      </c>
      <c r="B7" s="18">
        <f>+B8+B9+B10+B11</f>
        <v>0</v>
      </c>
      <c r="C7" s="18">
        <f t="shared" ref="C7:I7" si="1">+C8+C9+C10+C11</f>
        <v>1</v>
      </c>
      <c r="D7" s="18">
        <f t="shared" si="1"/>
        <v>1</v>
      </c>
      <c r="E7" s="18">
        <f t="shared" si="1"/>
        <v>2</v>
      </c>
      <c r="F7" s="18">
        <f t="shared" si="1"/>
        <v>4</v>
      </c>
      <c r="G7" s="18">
        <f t="shared" si="1"/>
        <v>2</v>
      </c>
      <c r="H7" s="18">
        <f t="shared" si="1"/>
        <v>4</v>
      </c>
      <c r="I7" s="18">
        <f t="shared" si="1"/>
        <v>7</v>
      </c>
      <c r="J7" s="18">
        <v>12</v>
      </c>
      <c r="K7" s="18">
        <v>2</v>
      </c>
      <c r="L7" s="18">
        <v>4</v>
      </c>
      <c r="M7" s="18">
        <v>2</v>
      </c>
      <c r="N7" s="23">
        <f t="shared" si="0"/>
        <v>41</v>
      </c>
    </row>
    <row r="8" spans="1:14" s="2" customFormat="1" x14ac:dyDescent="0.25">
      <c r="A8" s="31" t="s">
        <v>15</v>
      </c>
      <c r="B8" s="8">
        <v>0</v>
      </c>
      <c r="C8" s="7">
        <v>1</v>
      </c>
      <c r="D8" s="7">
        <v>1</v>
      </c>
      <c r="E8" s="7">
        <v>1</v>
      </c>
      <c r="F8" s="7">
        <v>3</v>
      </c>
      <c r="G8" s="7">
        <v>2</v>
      </c>
      <c r="H8" s="7">
        <v>4</v>
      </c>
      <c r="I8" s="7">
        <v>2</v>
      </c>
      <c r="J8" s="7">
        <v>5</v>
      </c>
      <c r="K8" s="7">
        <v>1</v>
      </c>
      <c r="L8" s="7">
        <v>2</v>
      </c>
      <c r="M8" s="7">
        <v>3</v>
      </c>
      <c r="N8" s="23">
        <f t="shared" si="0"/>
        <v>25</v>
      </c>
    </row>
    <row r="9" spans="1:14" s="2" customFormat="1" x14ac:dyDescent="0.25">
      <c r="A9" s="31" t="s">
        <v>16</v>
      </c>
      <c r="B9" s="8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23">
        <f t="shared" si="0"/>
        <v>0</v>
      </c>
    </row>
    <row r="10" spans="1:14" s="2" customFormat="1" x14ac:dyDescent="0.25">
      <c r="A10" s="31" t="s">
        <v>17</v>
      </c>
      <c r="B10" s="8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23">
        <f t="shared" si="0"/>
        <v>0</v>
      </c>
    </row>
    <row r="11" spans="1:14" s="2" customFormat="1" x14ac:dyDescent="0.25">
      <c r="A11" s="31" t="s">
        <v>18</v>
      </c>
      <c r="B11" s="8">
        <v>0</v>
      </c>
      <c r="C11" s="7">
        <v>0</v>
      </c>
      <c r="D11" s="7">
        <v>0</v>
      </c>
      <c r="E11" s="7">
        <v>1</v>
      </c>
      <c r="F11" s="7">
        <v>1</v>
      </c>
      <c r="G11" s="7">
        <v>0</v>
      </c>
      <c r="H11" s="7">
        <v>0</v>
      </c>
      <c r="I11" s="7">
        <v>5</v>
      </c>
      <c r="J11" s="7">
        <v>7</v>
      </c>
      <c r="K11" s="7">
        <v>1</v>
      </c>
      <c r="L11" s="7">
        <v>2</v>
      </c>
      <c r="M11" s="7">
        <v>-1</v>
      </c>
      <c r="N11" s="23">
        <f t="shared" si="0"/>
        <v>16</v>
      </c>
    </row>
    <row r="12" spans="1:14" s="2" customFormat="1" ht="31.5" x14ac:dyDescent="0.25">
      <c r="A12" s="33" t="s">
        <v>32</v>
      </c>
      <c r="B12" s="17">
        <v>25</v>
      </c>
      <c r="C12" s="17">
        <v>56</v>
      </c>
      <c r="D12" s="17">
        <v>47</v>
      </c>
      <c r="E12" s="17">
        <v>106</v>
      </c>
      <c r="F12" s="17">
        <v>78</v>
      </c>
      <c r="G12" s="17">
        <v>92</v>
      </c>
      <c r="H12" s="17">
        <v>89</v>
      </c>
      <c r="I12" s="17">
        <v>104</v>
      </c>
      <c r="J12" s="17">
        <v>98</v>
      </c>
      <c r="K12" s="17">
        <v>82</v>
      </c>
      <c r="L12" s="17">
        <v>83</v>
      </c>
      <c r="M12" s="17">
        <v>103</v>
      </c>
      <c r="N12" s="23">
        <f t="shared" si="0"/>
        <v>963</v>
      </c>
    </row>
    <row r="13" spans="1:14" s="2" customFormat="1" x14ac:dyDescent="0.25">
      <c r="A13" s="32" t="s">
        <v>33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1</v>
      </c>
      <c r="M13" s="17">
        <v>0</v>
      </c>
      <c r="N13" s="23">
        <f t="shared" si="0"/>
        <v>1</v>
      </c>
    </row>
    <row r="14" spans="1:14" s="2" customFormat="1" x14ac:dyDescent="0.25">
      <c r="A14" s="32" t="s">
        <v>34</v>
      </c>
      <c r="B14" s="17">
        <v>4</v>
      </c>
      <c r="C14" s="17">
        <v>10</v>
      </c>
      <c r="D14" s="17">
        <v>4</v>
      </c>
      <c r="E14" s="17">
        <v>7</v>
      </c>
      <c r="F14" s="17">
        <v>1</v>
      </c>
      <c r="G14" s="17">
        <v>5</v>
      </c>
      <c r="H14" s="17">
        <v>4</v>
      </c>
      <c r="I14" s="17">
        <v>5</v>
      </c>
      <c r="J14" s="17">
        <v>4</v>
      </c>
      <c r="K14" s="17">
        <v>3</v>
      </c>
      <c r="L14" s="17">
        <v>3</v>
      </c>
      <c r="M14" s="17">
        <v>1</v>
      </c>
      <c r="N14" s="23">
        <f t="shared" si="0"/>
        <v>51</v>
      </c>
    </row>
    <row r="15" spans="1:14" s="2" customFormat="1" x14ac:dyDescent="0.25">
      <c r="A15" s="32" t="s">
        <v>35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23">
        <f t="shared" si="0"/>
        <v>0</v>
      </c>
    </row>
    <row r="16" spans="1:14" s="2" customFormat="1" x14ac:dyDescent="0.25">
      <c r="A16" s="32" t="s">
        <v>36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3</v>
      </c>
      <c r="L16" s="17">
        <v>0</v>
      </c>
      <c r="M16" s="17">
        <v>0</v>
      </c>
      <c r="N16" s="23">
        <f t="shared" si="0"/>
        <v>3</v>
      </c>
    </row>
    <row r="17" spans="1:14" s="2" customFormat="1" x14ac:dyDescent="0.25">
      <c r="A17" s="32" t="s">
        <v>37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23">
        <f t="shared" si="0"/>
        <v>0</v>
      </c>
    </row>
    <row r="18" spans="1:14" s="2" customFormat="1" x14ac:dyDescent="0.25">
      <c r="A18" s="32" t="s">
        <v>38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23">
        <f t="shared" si="0"/>
        <v>0</v>
      </c>
    </row>
    <row r="19" spans="1:14" ht="32.25" x14ac:dyDescent="0.3">
      <c r="A19" s="33" t="s">
        <v>39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</v>
      </c>
      <c r="K19" s="17">
        <v>0</v>
      </c>
      <c r="L19" s="17">
        <v>0</v>
      </c>
      <c r="M19" s="17">
        <v>0</v>
      </c>
      <c r="N19" s="23">
        <f t="shared" si="0"/>
        <v>1</v>
      </c>
    </row>
    <row r="20" spans="1:14" ht="32.25" x14ac:dyDescent="0.3">
      <c r="A20" s="33" t="s">
        <v>40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23">
        <f t="shared" si="0"/>
        <v>0</v>
      </c>
    </row>
    <row r="21" spans="1:14" ht="32.25" x14ac:dyDescent="0.3">
      <c r="A21" s="33" t="s">
        <v>41</v>
      </c>
      <c r="B21" s="17">
        <v>0</v>
      </c>
      <c r="C21" s="17">
        <v>0</v>
      </c>
      <c r="D21" s="17">
        <v>1</v>
      </c>
      <c r="E21" s="17">
        <v>0</v>
      </c>
      <c r="F21" s="17">
        <v>3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1</v>
      </c>
      <c r="N21" s="23">
        <f t="shared" si="0"/>
        <v>5</v>
      </c>
    </row>
    <row r="22" spans="1:14" s="2" customFormat="1" x14ac:dyDescent="0.25">
      <c r="A22" s="32" t="s">
        <v>42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23">
        <f t="shared" si="0"/>
        <v>0</v>
      </c>
    </row>
    <row r="23" spans="1:14" ht="32.25" x14ac:dyDescent="0.3">
      <c r="A23" s="33" t="s">
        <v>43</v>
      </c>
      <c r="B23" s="17">
        <v>0</v>
      </c>
      <c r="C23" s="17">
        <v>2</v>
      </c>
      <c r="D23" s="17">
        <v>1</v>
      </c>
      <c r="E23" s="17">
        <v>3</v>
      </c>
      <c r="F23" s="17">
        <v>4</v>
      </c>
      <c r="G23" s="17">
        <v>5</v>
      </c>
      <c r="H23" s="17">
        <v>6</v>
      </c>
      <c r="I23" s="17">
        <v>8</v>
      </c>
      <c r="J23" s="17">
        <v>20</v>
      </c>
      <c r="K23" s="17">
        <v>10</v>
      </c>
      <c r="L23" s="17">
        <v>5</v>
      </c>
      <c r="M23" s="17">
        <v>4</v>
      </c>
      <c r="N23" s="23">
        <f t="shared" si="0"/>
        <v>68</v>
      </c>
    </row>
    <row r="24" spans="1:14" ht="32.25" x14ac:dyDescent="0.3">
      <c r="A24" s="33" t="s">
        <v>44</v>
      </c>
      <c r="B24" s="17">
        <v>0</v>
      </c>
      <c r="C24" s="17">
        <v>2</v>
      </c>
      <c r="D24" s="17">
        <v>0</v>
      </c>
      <c r="E24" s="17">
        <v>3</v>
      </c>
      <c r="F24" s="17">
        <v>4</v>
      </c>
      <c r="G24" s="17">
        <v>4</v>
      </c>
      <c r="H24" s="17">
        <v>6</v>
      </c>
      <c r="I24" s="17">
        <v>4</v>
      </c>
      <c r="J24" s="17">
        <v>14</v>
      </c>
      <c r="K24" s="17">
        <v>11</v>
      </c>
      <c r="L24" s="17">
        <v>8</v>
      </c>
      <c r="M24" s="17">
        <v>4</v>
      </c>
      <c r="N24" s="23">
        <f t="shared" si="0"/>
        <v>60</v>
      </c>
    </row>
    <row r="25" spans="1:14" s="3" customFormat="1" ht="18.75" x14ac:dyDescent="0.3">
      <c r="A25" s="31" t="s">
        <v>19</v>
      </c>
      <c r="B25" s="7">
        <v>0</v>
      </c>
      <c r="C25" s="7">
        <v>2</v>
      </c>
      <c r="D25" s="7">
        <v>0</v>
      </c>
      <c r="E25" s="7">
        <v>0</v>
      </c>
      <c r="F25" s="7">
        <v>2</v>
      </c>
      <c r="G25" s="7">
        <v>4</v>
      </c>
      <c r="H25" s="7">
        <v>6</v>
      </c>
      <c r="I25" s="7">
        <v>3</v>
      </c>
      <c r="J25" s="7">
        <v>8</v>
      </c>
      <c r="K25" s="7">
        <v>8</v>
      </c>
      <c r="L25" s="7">
        <v>8</v>
      </c>
      <c r="M25" s="7">
        <v>3</v>
      </c>
      <c r="N25" s="23">
        <f t="shared" si="0"/>
        <v>44</v>
      </c>
    </row>
    <row r="26" spans="1:14" s="3" customFormat="1" ht="18.75" x14ac:dyDescent="0.3">
      <c r="A26" s="31" t="s">
        <v>20</v>
      </c>
      <c r="B26" s="7">
        <v>0</v>
      </c>
      <c r="C26" s="7">
        <v>0</v>
      </c>
      <c r="D26" s="7">
        <v>0</v>
      </c>
      <c r="E26" s="7">
        <v>3</v>
      </c>
      <c r="F26" s="7">
        <v>2</v>
      </c>
      <c r="G26" s="7">
        <v>0</v>
      </c>
      <c r="H26" s="7">
        <v>0</v>
      </c>
      <c r="I26" s="7">
        <v>1</v>
      </c>
      <c r="J26" s="7">
        <v>6</v>
      </c>
      <c r="K26" s="7">
        <v>3</v>
      </c>
      <c r="L26" s="7">
        <v>0</v>
      </c>
      <c r="M26" s="7">
        <v>1</v>
      </c>
      <c r="N26" s="23">
        <f t="shared" si="0"/>
        <v>16</v>
      </c>
    </row>
    <row r="27" spans="1:14" ht="32.25" x14ac:dyDescent="0.3">
      <c r="A27" s="33" t="s">
        <v>45</v>
      </c>
      <c r="B27" s="17">
        <v>0</v>
      </c>
      <c r="C27" s="17">
        <v>0</v>
      </c>
      <c r="D27" s="17">
        <v>0</v>
      </c>
      <c r="E27" s="17">
        <v>1</v>
      </c>
      <c r="F27" s="17">
        <v>1</v>
      </c>
      <c r="G27" s="17">
        <v>0</v>
      </c>
      <c r="H27" s="17">
        <v>4</v>
      </c>
      <c r="I27" s="17">
        <v>2</v>
      </c>
      <c r="J27" s="17">
        <v>3</v>
      </c>
      <c r="K27" s="17">
        <v>3</v>
      </c>
      <c r="L27" s="17">
        <v>1</v>
      </c>
      <c r="M27" s="17">
        <v>0</v>
      </c>
      <c r="N27" s="23">
        <f t="shared" si="0"/>
        <v>15</v>
      </c>
    </row>
    <row r="28" spans="1:14" s="3" customFormat="1" ht="32.25" x14ac:dyDescent="0.3">
      <c r="A28" s="33" t="s">
        <v>46</v>
      </c>
      <c r="B28" s="17">
        <v>0</v>
      </c>
      <c r="C28" s="17">
        <v>1</v>
      </c>
      <c r="D28" s="17">
        <v>0</v>
      </c>
      <c r="E28" s="17">
        <v>0</v>
      </c>
      <c r="F28" s="17">
        <v>2</v>
      </c>
      <c r="G28" s="17">
        <v>2</v>
      </c>
      <c r="H28" s="17">
        <v>0</v>
      </c>
      <c r="I28" s="17">
        <v>0</v>
      </c>
      <c r="J28" s="17">
        <v>1</v>
      </c>
      <c r="K28" s="17">
        <v>0</v>
      </c>
      <c r="L28" s="17">
        <v>0</v>
      </c>
      <c r="M28" s="17">
        <v>0</v>
      </c>
      <c r="N28" s="23">
        <f t="shared" si="0"/>
        <v>6</v>
      </c>
    </row>
    <row r="29" spans="1:14" s="3" customFormat="1" ht="32.25" x14ac:dyDescent="0.3">
      <c r="A29" s="33" t="s">
        <v>47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23">
        <f t="shared" si="0"/>
        <v>0</v>
      </c>
    </row>
    <row r="30" spans="1:14" s="3" customFormat="1" ht="18.75" x14ac:dyDescent="0.3">
      <c r="A30" s="32" t="s">
        <v>48</v>
      </c>
      <c r="B30" s="17">
        <v>0</v>
      </c>
      <c r="C30" s="17">
        <v>0</v>
      </c>
      <c r="D30" s="17">
        <v>0</v>
      </c>
      <c r="E30" s="17">
        <v>2</v>
      </c>
      <c r="F30" s="17">
        <v>1</v>
      </c>
      <c r="G30" s="17">
        <v>0</v>
      </c>
      <c r="H30" s="17">
        <v>1</v>
      </c>
      <c r="I30" s="17">
        <v>0</v>
      </c>
      <c r="J30" s="17">
        <v>0</v>
      </c>
      <c r="K30" s="17">
        <v>1</v>
      </c>
      <c r="L30" s="17">
        <v>1</v>
      </c>
      <c r="M30" s="17">
        <v>1</v>
      </c>
      <c r="N30" s="23">
        <f t="shared" si="0"/>
        <v>7</v>
      </c>
    </row>
    <row r="31" spans="1:14" s="3" customFormat="1" ht="32.25" x14ac:dyDescent="0.3">
      <c r="A31" s="33" t="s">
        <v>49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23">
        <f t="shared" si="0"/>
        <v>0</v>
      </c>
    </row>
    <row r="32" spans="1:14" s="3" customFormat="1" ht="32.25" x14ac:dyDescent="0.3">
      <c r="A32" s="33" t="s">
        <v>50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23">
        <f t="shared" si="0"/>
        <v>0</v>
      </c>
    </row>
    <row r="33" spans="1:14" s="3" customFormat="1" ht="32.25" x14ac:dyDescent="0.3">
      <c r="A33" s="33" t="s">
        <v>51</v>
      </c>
      <c r="B33" s="17">
        <v>0</v>
      </c>
      <c r="C33" s="17">
        <v>1</v>
      </c>
      <c r="D33" s="17">
        <v>0</v>
      </c>
      <c r="E33" s="17">
        <v>2</v>
      </c>
      <c r="F33" s="17">
        <v>2</v>
      </c>
      <c r="G33" s="17">
        <v>2</v>
      </c>
      <c r="H33" s="17">
        <v>4</v>
      </c>
      <c r="I33" s="17">
        <v>2</v>
      </c>
      <c r="J33" s="17">
        <v>3</v>
      </c>
      <c r="K33" s="17">
        <v>3</v>
      </c>
      <c r="L33" s="17">
        <v>1</v>
      </c>
      <c r="M33" s="17">
        <v>0</v>
      </c>
      <c r="N33" s="23">
        <f t="shared" si="0"/>
        <v>20</v>
      </c>
    </row>
    <row r="34" spans="1:14" s="3" customFormat="1" ht="32.25" x14ac:dyDescent="0.3">
      <c r="A34" s="33" t="s">
        <v>52</v>
      </c>
      <c r="B34" s="17">
        <v>0</v>
      </c>
      <c r="C34" s="17">
        <v>0</v>
      </c>
      <c r="D34" s="17">
        <v>0</v>
      </c>
      <c r="E34" s="17">
        <v>2</v>
      </c>
      <c r="F34" s="17">
        <v>2</v>
      </c>
      <c r="G34" s="17">
        <v>0</v>
      </c>
      <c r="H34" s="17">
        <v>4</v>
      </c>
      <c r="I34" s="17">
        <v>3</v>
      </c>
      <c r="J34" s="17">
        <v>3</v>
      </c>
      <c r="K34" s="17">
        <v>3</v>
      </c>
      <c r="L34" s="17">
        <v>1</v>
      </c>
      <c r="M34" s="17">
        <v>0</v>
      </c>
      <c r="N34" s="23">
        <f t="shared" si="0"/>
        <v>18</v>
      </c>
    </row>
    <row r="35" spans="1:14" s="3" customFormat="1" ht="48" x14ac:dyDescent="0.3">
      <c r="A35" s="33" t="s">
        <v>53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23">
        <f t="shared" si="0"/>
        <v>0</v>
      </c>
    </row>
    <row r="36" spans="1:14" s="3" customFormat="1" ht="48" x14ac:dyDescent="0.3">
      <c r="A36" s="33" t="s">
        <v>54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1</v>
      </c>
      <c r="K36" s="17">
        <v>0</v>
      </c>
      <c r="L36" s="17">
        <v>1</v>
      </c>
      <c r="M36" s="17">
        <v>0</v>
      </c>
      <c r="N36" s="23">
        <f t="shared" si="0"/>
        <v>2</v>
      </c>
    </row>
    <row r="37" spans="1:14" s="3" customFormat="1" ht="63.75" x14ac:dyDescent="0.3">
      <c r="A37" s="33" t="s">
        <v>55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1</v>
      </c>
      <c r="J37" s="17">
        <v>0</v>
      </c>
      <c r="K37" s="17">
        <v>0</v>
      </c>
      <c r="L37" s="17">
        <v>1</v>
      </c>
      <c r="M37" s="17">
        <v>0</v>
      </c>
      <c r="N37" s="23">
        <f t="shared" si="0"/>
        <v>2</v>
      </c>
    </row>
    <row r="38" spans="1:14" s="3" customFormat="1" ht="31.5" x14ac:dyDescent="0.3">
      <c r="A38" s="32" t="s">
        <v>56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1</v>
      </c>
      <c r="K38" s="17">
        <v>0</v>
      </c>
      <c r="L38" s="17">
        <v>1</v>
      </c>
      <c r="M38" s="17">
        <v>0</v>
      </c>
      <c r="N38" s="23">
        <f t="shared" si="0"/>
        <v>2</v>
      </c>
    </row>
    <row r="39" spans="1:14" s="2" customFormat="1" ht="31.5" x14ac:dyDescent="0.25">
      <c r="A39" s="32" t="s">
        <v>57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1</v>
      </c>
      <c r="J39" s="17">
        <v>1</v>
      </c>
      <c r="K39" s="17">
        <v>0</v>
      </c>
      <c r="L39" s="17">
        <v>2</v>
      </c>
      <c r="M39" s="17">
        <v>0</v>
      </c>
      <c r="N39" s="23">
        <f t="shared" si="0"/>
        <v>4</v>
      </c>
    </row>
    <row r="40" spans="1:14" ht="32.25" x14ac:dyDescent="0.3">
      <c r="A40" s="33" t="s">
        <v>58</v>
      </c>
      <c r="B40" s="17">
        <v>0</v>
      </c>
      <c r="C40" s="17">
        <v>2</v>
      </c>
      <c r="D40" s="17">
        <v>0</v>
      </c>
      <c r="E40" s="17">
        <v>1</v>
      </c>
      <c r="F40" s="17">
        <v>3</v>
      </c>
      <c r="G40" s="17">
        <v>4</v>
      </c>
      <c r="H40" s="17">
        <v>6</v>
      </c>
      <c r="I40" s="17">
        <v>3</v>
      </c>
      <c r="J40" s="17">
        <v>7</v>
      </c>
      <c r="K40" s="17">
        <v>6</v>
      </c>
      <c r="L40" s="17">
        <v>2</v>
      </c>
      <c r="M40" s="17">
        <v>0</v>
      </c>
      <c r="N40" s="23">
        <f t="shared" si="0"/>
        <v>34</v>
      </c>
    </row>
    <row r="41" spans="1:14" s="2" customFormat="1" ht="31.5" x14ac:dyDescent="0.25">
      <c r="A41" s="33" t="s">
        <v>59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23">
        <f t="shared" si="0"/>
        <v>0</v>
      </c>
    </row>
    <row r="42" spans="1:14" ht="32.25" x14ac:dyDescent="0.3">
      <c r="A42" s="33" t="s">
        <v>60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23">
        <f t="shared" si="0"/>
        <v>0</v>
      </c>
    </row>
    <row r="43" spans="1:14" ht="32.25" x14ac:dyDescent="0.3">
      <c r="A43" s="33" t="s">
        <v>61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23">
        <f t="shared" si="0"/>
        <v>0</v>
      </c>
    </row>
    <row r="44" spans="1:14" x14ac:dyDescent="0.3">
      <c r="A44" s="34" t="s">
        <v>21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23">
        <f t="shared" si="0"/>
        <v>0</v>
      </c>
    </row>
    <row r="45" spans="1:14" x14ac:dyDescent="0.3">
      <c r="A45" s="34" t="s">
        <v>22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23">
        <f t="shared" si="0"/>
        <v>0</v>
      </c>
    </row>
    <row r="46" spans="1:14" x14ac:dyDescent="0.3">
      <c r="A46" s="34" t="s">
        <v>23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23">
        <f t="shared" si="0"/>
        <v>0</v>
      </c>
    </row>
    <row r="47" spans="1:14" s="2" customFormat="1" x14ac:dyDescent="0.25">
      <c r="A47" s="32" t="s">
        <v>62</v>
      </c>
      <c r="B47" s="36">
        <v>0</v>
      </c>
      <c r="C47" s="36">
        <v>0.19392361111111112</v>
      </c>
      <c r="D47" s="36">
        <v>0</v>
      </c>
      <c r="E47" s="37">
        <v>0.4291666666666667</v>
      </c>
      <c r="F47" s="37">
        <v>0.33124999999999999</v>
      </c>
      <c r="G47" s="37">
        <v>0.27471064814814816</v>
      </c>
      <c r="H47" s="37">
        <v>1.4184953703703702</v>
      </c>
      <c r="I47" s="36">
        <v>0.32049768518518518</v>
      </c>
      <c r="J47" s="37">
        <v>1.0393055555555557</v>
      </c>
      <c r="K47" s="37">
        <v>0.9741550925925927</v>
      </c>
      <c r="L47" s="37">
        <v>0.27974537037037034</v>
      </c>
      <c r="M47" s="37">
        <v>8.0694444444444444E-2</v>
      </c>
      <c r="N47" s="42">
        <f t="shared" ref="N47:N61" si="2">SUM(B47:M47)</f>
        <v>5.3419444444444437</v>
      </c>
    </row>
    <row r="48" spans="1:14" ht="32.25" x14ac:dyDescent="0.3">
      <c r="A48" s="33" t="s">
        <v>63</v>
      </c>
      <c r="B48" s="36">
        <v>0</v>
      </c>
      <c r="C48" s="36">
        <v>9.6956018518518525E-2</v>
      </c>
      <c r="D48" s="36">
        <v>0</v>
      </c>
      <c r="E48" s="36">
        <v>0.14305555555555557</v>
      </c>
      <c r="F48" s="36">
        <v>8.2812499999999997E-2</v>
      </c>
      <c r="G48" s="36">
        <v>6.8680555555555564E-2</v>
      </c>
      <c r="H48" s="36">
        <v>0.23641203703703703</v>
      </c>
      <c r="I48" s="36">
        <v>0.16024305555555554</v>
      </c>
      <c r="J48" s="36">
        <v>7.4236111111111114E-2</v>
      </c>
      <c r="K48" s="36">
        <v>8.8564814814814818E-2</v>
      </c>
      <c r="L48" s="36">
        <v>3.4965277777777783E-2</v>
      </c>
      <c r="M48" s="36">
        <v>2.0173611111111111E-2</v>
      </c>
      <c r="N48" s="42">
        <f t="shared" si="2"/>
        <v>1.0060995370370369</v>
      </c>
    </row>
    <row r="49" spans="1:14" s="2" customFormat="1" x14ac:dyDescent="0.25">
      <c r="A49" s="32" t="s">
        <v>64</v>
      </c>
      <c r="B49" s="17">
        <v>0</v>
      </c>
      <c r="C49" s="17">
        <v>2</v>
      </c>
      <c r="D49" s="17">
        <v>0</v>
      </c>
      <c r="E49" s="17">
        <v>3</v>
      </c>
      <c r="F49" s="17">
        <v>4</v>
      </c>
      <c r="G49" s="17">
        <v>4</v>
      </c>
      <c r="H49" s="17">
        <v>6</v>
      </c>
      <c r="I49" s="17">
        <v>4</v>
      </c>
      <c r="J49" s="17">
        <v>14</v>
      </c>
      <c r="K49" s="17">
        <v>11</v>
      </c>
      <c r="L49" s="17">
        <v>8</v>
      </c>
      <c r="M49" s="17">
        <v>4</v>
      </c>
      <c r="N49" s="23">
        <f t="shared" si="2"/>
        <v>60</v>
      </c>
    </row>
    <row r="50" spans="1:14" ht="48" x14ac:dyDescent="0.3">
      <c r="A50" s="33" t="s">
        <v>65</v>
      </c>
      <c r="B50" s="17">
        <v>0</v>
      </c>
      <c r="C50" s="17">
        <v>3</v>
      </c>
      <c r="D50" s="17">
        <v>0</v>
      </c>
      <c r="E50" s="17">
        <v>3</v>
      </c>
      <c r="F50" s="17">
        <v>4</v>
      </c>
      <c r="G50" s="17">
        <v>6</v>
      </c>
      <c r="H50" s="17">
        <v>13</v>
      </c>
      <c r="I50" s="17">
        <v>6</v>
      </c>
      <c r="J50" s="17">
        <v>13</v>
      </c>
      <c r="K50" s="17">
        <v>9</v>
      </c>
      <c r="L50" s="17">
        <v>5</v>
      </c>
      <c r="M50" s="17">
        <v>5</v>
      </c>
      <c r="N50" s="23">
        <f t="shared" si="2"/>
        <v>67</v>
      </c>
    </row>
    <row r="51" spans="1:14" ht="48" x14ac:dyDescent="0.3">
      <c r="A51" s="33" t="s">
        <v>66</v>
      </c>
      <c r="B51" s="17">
        <v>0</v>
      </c>
      <c r="C51" s="17">
        <v>0</v>
      </c>
      <c r="D51" s="17">
        <v>0</v>
      </c>
      <c r="E51" s="17">
        <v>1</v>
      </c>
      <c r="F51" s="17">
        <v>1</v>
      </c>
      <c r="G51" s="17">
        <v>0</v>
      </c>
      <c r="H51" s="17">
        <v>3</v>
      </c>
      <c r="I51" s="17">
        <v>3</v>
      </c>
      <c r="J51" s="17">
        <v>7</v>
      </c>
      <c r="K51" s="17">
        <v>8</v>
      </c>
      <c r="L51" s="17">
        <v>6</v>
      </c>
      <c r="M51" s="17">
        <v>3</v>
      </c>
      <c r="N51" s="23">
        <f t="shared" si="2"/>
        <v>32</v>
      </c>
    </row>
    <row r="52" spans="1:14" s="2" customFormat="1" x14ac:dyDescent="0.25">
      <c r="A52" s="32" t="s">
        <v>67</v>
      </c>
      <c r="B52" s="17">
        <v>8</v>
      </c>
      <c r="C52" s="17">
        <v>23</v>
      </c>
      <c r="D52" s="17">
        <v>21</v>
      </c>
      <c r="E52" s="17">
        <v>49</v>
      </c>
      <c r="F52" s="17">
        <v>35</v>
      </c>
      <c r="G52" s="17">
        <v>49</v>
      </c>
      <c r="H52" s="17">
        <v>39</v>
      </c>
      <c r="I52" s="17">
        <v>74</v>
      </c>
      <c r="J52" s="17">
        <v>82</v>
      </c>
      <c r="K52" s="17">
        <v>54</v>
      </c>
      <c r="L52" s="17">
        <v>50</v>
      </c>
      <c r="M52" s="17">
        <v>53</v>
      </c>
      <c r="N52" s="23">
        <f t="shared" si="2"/>
        <v>537</v>
      </c>
    </row>
    <row r="53" spans="1:14" ht="32.25" x14ac:dyDescent="0.3">
      <c r="A53" s="33" t="s">
        <v>68</v>
      </c>
      <c r="B53" s="17">
        <v>0</v>
      </c>
      <c r="C53" s="17">
        <v>2</v>
      </c>
      <c r="D53" s="17">
        <v>2</v>
      </c>
      <c r="E53" s="17">
        <v>0</v>
      </c>
      <c r="F53" s="17">
        <v>3</v>
      </c>
      <c r="G53" s="17">
        <v>10</v>
      </c>
      <c r="H53" s="17">
        <v>13</v>
      </c>
      <c r="I53" s="17">
        <v>11</v>
      </c>
      <c r="J53" s="17">
        <v>24</v>
      </c>
      <c r="K53" s="17">
        <v>8</v>
      </c>
      <c r="L53" s="17">
        <v>4</v>
      </c>
      <c r="M53" s="17">
        <v>5</v>
      </c>
      <c r="N53" s="23">
        <f t="shared" si="2"/>
        <v>82</v>
      </c>
    </row>
    <row r="54" spans="1:14" ht="32.25" x14ac:dyDescent="0.3">
      <c r="A54" s="33" t="s">
        <v>69</v>
      </c>
      <c r="B54" s="17">
        <v>1</v>
      </c>
      <c r="C54" s="17">
        <v>35</v>
      </c>
      <c r="D54" s="17">
        <v>16</v>
      </c>
      <c r="E54" s="17">
        <v>36</v>
      </c>
      <c r="F54" s="17">
        <v>21</v>
      </c>
      <c r="G54" s="17">
        <v>38</v>
      </c>
      <c r="H54" s="17">
        <v>24</v>
      </c>
      <c r="I54" s="17">
        <v>104</v>
      </c>
      <c r="J54" s="17">
        <v>130</v>
      </c>
      <c r="K54" s="17">
        <v>213</v>
      </c>
      <c r="L54" s="17">
        <v>122</v>
      </c>
      <c r="M54" s="17">
        <v>68</v>
      </c>
      <c r="N54" s="23">
        <f t="shared" si="2"/>
        <v>808</v>
      </c>
    </row>
    <row r="55" spans="1:14" ht="32.25" x14ac:dyDescent="0.3">
      <c r="A55" s="33" t="s">
        <v>70</v>
      </c>
      <c r="B55" s="17">
        <v>0</v>
      </c>
      <c r="C55" s="17">
        <v>0</v>
      </c>
      <c r="D55" s="17">
        <v>0</v>
      </c>
      <c r="E55" s="17">
        <v>1</v>
      </c>
      <c r="F55" s="17">
        <v>0</v>
      </c>
      <c r="G55" s="17">
        <v>0</v>
      </c>
      <c r="H55" s="17">
        <v>2</v>
      </c>
      <c r="I55" s="17">
        <v>0</v>
      </c>
      <c r="J55" s="17">
        <v>1</v>
      </c>
      <c r="K55" s="17">
        <v>0</v>
      </c>
      <c r="L55" s="17">
        <v>0</v>
      </c>
      <c r="M55" s="17">
        <v>0</v>
      </c>
      <c r="N55" s="23">
        <f t="shared" si="2"/>
        <v>4</v>
      </c>
    </row>
    <row r="56" spans="1:14" ht="32.25" x14ac:dyDescent="0.3">
      <c r="A56" s="33" t="s">
        <v>71</v>
      </c>
      <c r="B56" s="17">
        <v>3</v>
      </c>
      <c r="C56" s="17">
        <v>4</v>
      </c>
      <c r="D56" s="17">
        <v>5</v>
      </c>
      <c r="E56" s="17">
        <v>7</v>
      </c>
      <c r="F56" s="17">
        <v>3</v>
      </c>
      <c r="G56" s="17">
        <v>6</v>
      </c>
      <c r="H56" s="17">
        <v>8</v>
      </c>
      <c r="I56" s="17">
        <v>5</v>
      </c>
      <c r="J56" s="17">
        <v>2</v>
      </c>
      <c r="K56" s="17">
        <v>6</v>
      </c>
      <c r="L56" s="17">
        <v>5</v>
      </c>
      <c r="M56" s="17">
        <v>6</v>
      </c>
      <c r="N56" s="23">
        <f t="shared" si="2"/>
        <v>60</v>
      </c>
    </row>
    <row r="57" spans="1:14" ht="32.25" x14ac:dyDescent="0.3">
      <c r="A57" s="33" t="s">
        <v>72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23">
        <f t="shared" si="2"/>
        <v>0</v>
      </c>
    </row>
    <row r="58" spans="1:14" ht="32.25" x14ac:dyDescent="0.3">
      <c r="A58" s="33" t="s">
        <v>73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23">
        <f t="shared" si="2"/>
        <v>0</v>
      </c>
    </row>
    <row r="59" spans="1:14" ht="32.25" x14ac:dyDescent="0.3">
      <c r="A59" s="33" t="s">
        <v>74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23">
        <f t="shared" si="2"/>
        <v>0</v>
      </c>
    </row>
    <row r="60" spans="1:14" s="2" customFormat="1" ht="31.5" x14ac:dyDescent="0.25">
      <c r="A60" s="32" t="s">
        <v>75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23">
        <f t="shared" si="2"/>
        <v>0</v>
      </c>
    </row>
    <row r="61" spans="1:14" ht="32.25" x14ac:dyDescent="0.3">
      <c r="A61" s="33" t="s">
        <v>76</v>
      </c>
      <c r="B61" s="17">
        <v>0</v>
      </c>
      <c r="C61" s="17">
        <v>2</v>
      </c>
      <c r="D61" s="17">
        <v>1</v>
      </c>
      <c r="E61" s="17">
        <v>5</v>
      </c>
      <c r="F61" s="17">
        <v>2</v>
      </c>
      <c r="G61" s="17">
        <v>5</v>
      </c>
      <c r="H61" s="17">
        <v>6</v>
      </c>
      <c r="I61" s="17">
        <v>7</v>
      </c>
      <c r="J61" s="17">
        <v>3</v>
      </c>
      <c r="K61" s="17">
        <v>5</v>
      </c>
      <c r="L61" s="17">
        <v>3</v>
      </c>
      <c r="M61" s="17">
        <v>1</v>
      </c>
      <c r="N61" s="23">
        <f t="shared" si="2"/>
        <v>40</v>
      </c>
    </row>
    <row r="62" spans="1:14" ht="31.5" x14ac:dyDescent="0.3">
      <c r="A62" s="32" t="s">
        <v>77</v>
      </c>
      <c r="B62" s="17">
        <v>3</v>
      </c>
      <c r="C62" s="17">
        <v>5</v>
      </c>
      <c r="D62" s="17">
        <v>9</v>
      </c>
      <c r="E62" s="17">
        <v>11</v>
      </c>
      <c r="F62" s="17">
        <v>12</v>
      </c>
      <c r="G62" s="17">
        <v>13</v>
      </c>
      <c r="H62" s="17">
        <v>15</v>
      </c>
      <c r="I62" s="17">
        <v>16</v>
      </c>
      <c r="J62" s="17">
        <v>10</v>
      </c>
      <c r="K62" s="17">
        <v>13</v>
      </c>
      <c r="L62" s="17">
        <v>15</v>
      </c>
      <c r="M62" s="17">
        <v>20</v>
      </c>
      <c r="N62" s="23">
        <f>M62</f>
        <v>20</v>
      </c>
    </row>
    <row r="63" spans="1:14" x14ac:dyDescent="0.3">
      <c r="A63" s="33" t="s">
        <v>78</v>
      </c>
      <c r="B63" s="17">
        <v>6</v>
      </c>
      <c r="C63" s="17">
        <v>9</v>
      </c>
      <c r="D63" s="17">
        <v>14</v>
      </c>
      <c r="E63" s="17">
        <v>14</v>
      </c>
      <c r="F63" s="17">
        <v>10</v>
      </c>
      <c r="G63" s="17">
        <v>14</v>
      </c>
      <c r="H63" s="17">
        <v>12</v>
      </c>
      <c r="I63" s="17">
        <v>12</v>
      </c>
      <c r="J63" s="17">
        <v>4</v>
      </c>
      <c r="K63" s="17">
        <v>13</v>
      </c>
      <c r="L63" s="17">
        <v>11</v>
      </c>
      <c r="M63" s="17">
        <v>18</v>
      </c>
      <c r="N63" s="23">
        <f>SUM(B63:M63)</f>
        <v>137</v>
      </c>
    </row>
    <row r="64" spans="1:14" x14ac:dyDescent="0.3">
      <c r="A64" s="33" t="s">
        <v>79</v>
      </c>
      <c r="B64" s="17">
        <v>17</v>
      </c>
      <c r="C64" s="17">
        <v>33</v>
      </c>
      <c r="D64" s="17">
        <v>10</v>
      </c>
      <c r="E64" s="17">
        <v>47</v>
      </c>
      <c r="F64" s="17">
        <v>25</v>
      </c>
      <c r="G64" s="17">
        <v>28</v>
      </c>
      <c r="H64" s="17">
        <v>27</v>
      </c>
      <c r="I64" s="17">
        <v>51</v>
      </c>
      <c r="J64" s="17">
        <v>52</v>
      </c>
      <c r="K64" s="17">
        <v>46</v>
      </c>
      <c r="L64" s="17">
        <v>29</v>
      </c>
      <c r="M64" s="17">
        <v>24</v>
      </c>
      <c r="N64" s="23">
        <f>SUM(B64:M64)</f>
        <v>389</v>
      </c>
    </row>
    <row r="65" spans="1:14" ht="32.25" x14ac:dyDescent="0.3">
      <c r="A65" s="33" t="s">
        <v>82</v>
      </c>
      <c r="B65" s="17">
        <v>0</v>
      </c>
      <c r="C65" s="17">
        <v>1</v>
      </c>
      <c r="D65" s="17">
        <v>0</v>
      </c>
      <c r="E65" s="17">
        <v>0</v>
      </c>
      <c r="F65" s="17">
        <v>0</v>
      </c>
      <c r="G65" s="17">
        <v>6</v>
      </c>
      <c r="H65" s="17">
        <v>1</v>
      </c>
      <c r="I65" s="17">
        <v>0</v>
      </c>
      <c r="J65" s="17">
        <v>9</v>
      </c>
      <c r="K65" s="17">
        <v>4</v>
      </c>
      <c r="L65" s="17">
        <v>3</v>
      </c>
      <c r="M65" s="17">
        <v>1</v>
      </c>
      <c r="N65" s="23">
        <f>SUM(B65:M65)</f>
        <v>25</v>
      </c>
    </row>
    <row r="66" spans="1:14" ht="33" thickBot="1" x14ac:dyDescent="0.35">
      <c r="A66" s="35" t="s">
        <v>80</v>
      </c>
      <c r="B66" s="40">
        <v>0</v>
      </c>
      <c r="C66" s="40">
        <v>0</v>
      </c>
      <c r="D66" s="40">
        <v>1</v>
      </c>
      <c r="E66" s="40">
        <v>3</v>
      </c>
      <c r="F66" s="40">
        <v>7</v>
      </c>
      <c r="G66" s="40">
        <v>3</v>
      </c>
      <c r="H66" s="40">
        <v>6</v>
      </c>
      <c r="I66" s="40">
        <v>13</v>
      </c>
      <c r="J66" s="40">
        <v>15</v>
      </c>
      <c r="K66" s="40">
        <v>14</v>
      </c>
      <c r="L66" s="40">
        <v>15</v>
      </c>
      <c r="M66" s="40">
        <v>16</v>
      </c>
      <c r="N66" s="43">
        <f>M66</f>
        <v>16</v>
      </c>
    </row>
    <row r="67" spans="1:14" ht="27" customHeight="1" x14ac:dyDescent="0.3">
      <c r="A67" s="46" t="s">
        <v>81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</row>
    <row r="68" spans="1:14" ht="28.5" customHeight="1" x14ac:dyDescent="0.3">
      <c r="A68" s="47"/>
      <c r="B68" s="47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ht="28.5" customHeight="1" x14ac:dyDescent="0.3">
      <c r="A69" s="47"/>
      <c r="B69" s="47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ht="28.5" customHeight="1" x14ac:dyDescent="0.3">
      <c r="A70" s="47"/>
      <c r="B70" s="47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ht="45" customHeight="1" x14ac:dyDescent="0.3">
      <c r="A71" s="47"/>
      <c r="B71" s="47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3">
      <c r="A72" s="1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3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3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x14ac:dyDescent="0.3">
      <c r="A75" s="1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3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x14ac:dyDescent="0.3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3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3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</sheetData>
  <protectedRanges>
    <protectedRange sqref="B53:B65 C57:H60" name="Rango4"/>
    <protectedRange sqref="A53:A65" name="Rango4_1"/>
  </protectedRanges>
  <mergeCells count="4">
    <mergeCell ref="A68:B71"/>
    <mergeCell ref="A2:N2"/>
    <mergeCell ref="A1:N1"/>
    <mergeCell ref="A67:N67"/>
  </mergeCells>
  <printOptions horizontalCentered="1"/>
  <pageMargins left="0.70866141732283472" right="0.70866141732283472" top="0.74803149606299213" bottom="0.94488188976377963" header="0.31496062992125984" footer="0.31496062992125984"/>
  <pageSetup scale="70" orientation="landscape" r:id="rId1"/>
  <headerFooter>
    <oddHeader>&amp;C&amp;"Century Gothic,Normal"&amp;16PODER JUDICIAL DEL ESTADO DE TLAXCALA
CONTRALORÍA</oddHeader>
    <oddFooter>&amp;L&amp;"Times New Roman,Normal"
Fuente de información: Informes mensuales Estadísticos
Fecha de Impresión: &amp;D&amp;R&amp;"Century Gothic,Normal"&amp;P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GURIDI Y ALCOCER</vt:lpstr>
      <vt:lpstr>SANCHEZ PIEDRAS</vt:lpstr>
      <vt:lpstr>'GURIDI Y ALCOCER'!Área_de_impresión</vt:lpstr>
      <vt:lpstr>'SANCHEZ PIEDRAS'!Área_de_impresión</vt:lpstr>
      <vt:lpstr>'GURIDI Y ALCOCER'!Títulos_a_imprimir</vt:lpstr>
      <vt:lpstr>'SANCHEZ PIEDRAS'!Títulos_a_imprimir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2022-02-25T18:47:38Z</dcterms:created>
  <dcterms:modified xsi:type="dcterms:W3CDTF">2022-04-06T14:43:12Z</dcterms:modified>
</cp:coreProperties>
</file>